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magineers-my.sharepoint.com/personal/wpurcell_imagineersllc_com/Documents/CHFA reporting/"/>
    </mc:Choice>
  </mc:AlternateContent>
  <xr:revisionPtr revIDLastSave="0" documentId="8_{5C73B286-9C51-4FA1-86E2-A6B5E888D13C}" xr6:coauthVersionLast="47" xr6:coauthVersionMax="47" xr10:uidLastSave="{00000000-0000-0000-0000-000000000000}"/>
  <bookViews>
    <workbookView xWindow="28692" yWindow="12" windowWidth="29016" windowHeight="15696" xr2:uid="{CA594146-FFCB-4B10-A477-E29A37D7CD1E}"/>
  </bookViews>
  <sheets>
    <sheet name="Sec. 1 Respondent Information" sheetId="7" r:id="rId1"/>
    <sheet name="Sec. 2 Housing Authority Only" sheetId="3" r:id="rId2"/>
    <sheet name="Sec. 3 Demographics" sheetId="5" r:id="rId3"/>
    <sheet name="List(Hide when complete)" sheetId="8" state="hidden" r:id="rId4"/>
    <sheet name="Table #2 - Rental Price Lvls S2" sheetId="4" state="hidden" r:id="rId5"/>
    <sheet name="Table #3 - Project Disposition " sheetId="6" state="hidden" r:id="rId6"/>
  </sheets>
  <definedNames>
    <definedName name="_xlnm.Print_Area" localSheetId="0">'Sec. 1 Respondent Information'!$A$1:$E$17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6" i="3" l="1"/>
  <c r="H56" i="3" s="1"/>
  <c r="G57" i="3"/>
  <c r="H57" i="3" s="1"/>
  <c r="G58" i="3"/>
  <c r="H58" i="3" s="1"/>
  <c r="G59" i="3"/>
  <c r="H59" i="3" s="1"/>
  <c r="G60" i="3"/>
  <c r="H60" i="3" s="1"/>
  <c r="G61" i="3"/>
  <c r="H61" i="3" s="1"/>
  <c r="G62" i="3"/>
  <c r="H62" i="3" s="1"/>
  <c r="G63" i="3"/>
  <c r="H63" i="3" s="1"/>
  <c r="G64" i="3"/>
  <c r="H64" i="3" s="1"/>
  <c r="G65" i="3"/>
  <c r="H65" i="3" s="1"/>
  <c r="G66" i="3"/>
  <c r="H66" i="3" s="1"/>
  <c r="G67" i="3"/>
  <c r="H67" i="3" s="1"/>
  <c r="G68" i="3"/>
  <c r="H68" i="3" s="1"/>
  <c r="G69" i="3"/>
  <c r="H69" i="3" s="1"/>
  <c r="G70" i="3"/>
  <c r="H70" i="3" s="1"/>
  <c r="G71" i="3"/>
  <c r="H71" i="3" s="1"/>
  <c r="G72" i="3"/>
  <c r="H72" i="3" s="1"/>
  <c r="G73" i="3"/>
  <c r="G74" i="3"/>
  <c r="H74" i="3" s="1"/>
  <c r="G75" i="3"/>
  <c r="H75" i="3" s="1"/>
  <c r="G76" i="3"/>
  <c r="H76" i="3" s="1"/>
  <c r="G77" i="3"/>
  <c r="H77" i="3" s="1"/>
  <c r="G78" i="3"/>
  <c r="H78" i="3" s="1"/>
  <c r="G79" i="3"/>
  <c r="H79" i="3" s="1"/>
  <c r="G80" i="3"/>
  <c r="H80" i="3" s="1"/>
  <c r="G81" i="3"/>
  <c r="H81" i="3" s="1"/>
  <c r="G82" i="3"/>
  <c r="H82" i="3" s="1"/>
  <c r="G83" i="3"/>
  <c r="H83" i="3" s="1"/>
  <c r="G84" i="3"/>
  <c r="H84" i="3" s="1"/>
  <c r="H73" i="3"/>
  <c r="F79" i="3"/>
  <c r="F80" i="3"/>
  <c r="F81" i="3"/>
  <c r="F82" i="3"/>
  <c r="F83" i="3"/>
  <c r="F84" i="3"/>
  <c r="C47" i="3"/>
  <c r="E85" i="3"/>
  <c r="B47" i="5"/>
  <c r="I102" i="3"/>
  <c r="G55" i="3"/>
  <c r="H55" i="3" s="1"/>
  <c r="F55" i="3"/>
  <c r="K47" i="3"/>
  <c r="E11" i="4"/>
  <c r="L47" i="3"/>
  <c r="M47" i="3"/>
  <c r="N47" i="3"/>
  <c r="O47" i="3"/>
  <c r="P47" i="3"/>
  <c r="Q47" i="3"/>
  <c r="R47" i="3"/>
  <c r="S47" i="3"/>
  <c r="T47" i="3"/>
  <c r="F78" i="3"/>
  <c r="F77" i="3"/>
  <c r="F76" i="3"/>
  <c r="F75" i="3"/>
  <c r="F74" i="3"/>
  <c r="F73" i="3"/>
  <c r="F72" i="3"/>
  <c r="F71" i="3"/>
  <c r="F70" i="3"/>
  <c r="F69" i="3"/>
  <c r="F68" i="3"/>
  <c r="F67" i="3"/>
  <c r="F66" i="3"/>
  <c r="F65" i="3"/>
  <c r="F64" i="3"/>
  <c r="F63" i="3"/>
  <c r="F62" i="3"/>
  <c r="F61" i="3"/>
  <c r="F60" i="3"/>
  <c r="F59" i="3"/>
  <c r="F58" i="3"/>
  <c r="F57" i="3"/>
  <c r="F56" i="3"/>
  <c r="F11" i="4"/>
  <c r="G41" i="4"/>
  <c r="C33" i="5"/>
  <c r="C47" i="5"/>
  <c r="B33" i="5"/>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12" i="4"/>
  <c r="D11" i="4"/>
  <c r="E13" i="4"/>
  <c r="F13" i="4" s="1"/>
  <c r="E14" i="4"/>
  <c r="F14" i="4" s="1"/>
  <c r="E15" i="4"/>
  <c r="F15" i="4" s="1"/>
  <c r="E16" i="4"/>
  <c r="E17" i="4"/>
  <c r="F17" i="4" s="1"/>
  <c r="E18" i="4"/>
  <c r="F18" i="4" s="1"/>
  <c r="E19" i="4"/>
  <c r="F19" i="4" s="1"/>
  <c r="E20" i="4"/>
  <c r="F20" i="4" s="1"/>
  <c r="E21" i="4"/>
  <c r="F21" i="4" s="1"/>
  <c r="E22" i="4"/>
  <c r="F22" i="4" s="1"/>
  <c r="E23" i="4"/>
  <c r="F23" i="4" s="1"/>
  <c r="E24" i="4"/>
  <c r="F24" i="4" s="1"/>
  <c r="E25" i="4"/>
  <c r="F25" i="4" s="1"/>
  <c r="E26" i="4"/>
  <c r="F26" i="4" s="1"/>
  <c r="E27" i="4"/>
  <c r="F27" i="4" s="1"/>
  <c r="E28" i="4"/>
  <c r="F28" i="4" s="1"/>
  <c r="E29" i="4"/>
  <c r="F29" i="4" s="1"/>
  <c r="E30" i="4"/>
  <c r="F30" i="4" s="1"/>
  <c r="E31" i="4"/>
  <c r="F31" i="4" s="1"/>
  <c r="E32" i="4"/>
  <c r="F32" i="4" s="1"/>
  <c r="E33" i="4"/>
  <c r="F33" i="4" s="1"/>
  <c r="E34" i="4"/>
  <c r="F34" i="4" s="1"/>
  <c r="E35" i="4"/>
  <c r="F35" i="4" s="1"/>
  <c r="E36" i="4"/>
  <c r="F36" i="4" s="1"/>
  <c r="E37" i="4"/>
  <c r="F37" i="4" s="1"/>
  <c r="E38" i="4"/>
  <c r="F38" i="4" s="1"/>
  <c r="E39" i="4"/>
  <c r="F39" i="4" s="1"/>
  <c r="E40" i="4"/>
  <c r="F40" i="4" s="1"/>
  <c r="E12" i="4"/>
  <c r="F12" i="4" s="1"/>
  <c r="C10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Pho, Tawny</author>
  </authors>
  <commentList>
    <comment ref="A14" authorId="0" shapeId="0" xr:uid="{6876B4FA-4383-47CA-A2FB-BF6ADBB87CA3}">
      <text>
        <r>
          <rPr>
            <sz val="11"/>
            <color theme="1"/>
            <rFont val="Aptos Narrow"/>
            <family val="2"/>
            <scheme val="minor"/>
          </rPr>
          <t>Enter the year of your organization's last full fiscal year.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tc={235EBCCF-2AF3-460C-98DC-E5C3968A9E09}</author>
    <author>tc={7327E76D-6AD8-43D5-9DDB-431E09350666}</author>
  </authors>
  <commentList>
    <comment ref="D18" authorId="0" shapeId="0" xr:uid="{235EBCCF-2AF3-460C-98DC-E5C3968A9E09}">
      <text>
        <t>[Threaded comment]
Your version of Excel allows you to read this threaded comment; however, any edits to it will get removed if the file is opened in a newer version of Excel. Learn more: https://go.microsoft.com/fwlink/?linkid=870924
Comment:
    Can give each program type a code that providers would type into the rows above. Goal of making responses uniform.</t>
      </text>
    </comment>
    <comment ref="E18" authorId="1" shapeId="0" xr:uid="{7327E76D-6AD8-43D5-9DDB-431E09350666}">
      <text>
        <t>[Threaded comment]
Your version of Excel allows you to read this threaded comment; however, any edits to it will get removed if the file is opened in a newer version of Excel. Learn more: https://go.microsoft.com/fwlink/?linkid=870924
Comment:
    Same with project types, can utilize a coding system for providers to enter into rows above.</t>
      </text>
    </comment>
  </commentList>
</comments>
</file>

<file path=xl/sharedStrings.xml><?xml version="1.0" encoding="utf-8"?>
<sst xmlns="http://schemas.openxmlformats.org/spreadsheetml/2006/main" count="290" uniqueCount="171">
  <si>
    <t xml:space="preserve">Annual Report for Housing Authorities and the DOH Portfolio </t>
  </si>
  <si>
    <r>
      <t>Introduction:</t>
    </r>
    <r>
      <rPr>
        <sz val="11"/>
        <color rgb="FF000000"/>
        <rFont val="Aptos Narrow"/>
        <family val="2"/>
        <charset val="1"/>
      </rPr>
      <t xml:space="preserve"> Housing Authorities and owner/agents from developments under the DOH-assisted portfolio shall use this workbook to provide DOH with information about its housing properties, occupants, and  waiting lists to complete annual reporting requirements.</t>
    </r>
  </si>
  <si>
    <r>
      <rPr>
        <b/>
        <sz val="11"/>
        <color rgb="FF000000"/>
        <rFont val="Aptos Narrow"/>
      </rPr>
      <t>Instructions:</t>
    </r>
    <r>
      <rPr>
        <sz val="11"/>
        <color rgb="FF000000"/>
        <rFont val="Aptos Narrow"/>
      </rPr>
      <t xml:space="preserve"> ALL RESPONDENTS must complete Sections 1 and 3 of this workbook. Only Housing Authorities are requried to complete Section 2. Provide a response in all of the yellow cells, including “N/A” if the question is not applicable. The information entered into this workbook should reflect values and activity through the end of your organization's last full fiscal year.</t>
    </r>
  </si>
  <si>
    <t>Section 1: Respondent Information</t>
  </si>
  <si>
    <t>Organization Name:</t>
  </si>
  <si>
    <t>Contact Name:</t>
  </si>
  <si>
    <t>Title:</t>
  </si>
  <si>
    <t>Email:</t>
  </si>
  <si>
    <t>Phone Number:</t>
  </si>
  <si>
    <t>Organization's Fiscal Year-End Month (select one):</t>
  </si>
  <si>
    <t>Fiscal Year-End Year (select one):</t>
  </si>
  <si>
    <t>Housing Management Software (select one):</t>
  </si>
  <si>
    <t>If Other, specify:</t>
  </si>
  <si>
    <t>Respondent Type (select one):</t>
  </si>
  <si>
    <t>Section 2: Housing Authority Annual Report (for Housing Authorities only)</t>
  </si>
  <si>
    <r>
      <rPr>
        <b/>
        <sz val="11"/>
        <color rgb="FF000000"/>
        <rFont val="Aptos Narrow"/>
        <scheme val="minor"/>
      </rPr>
      <t>Introduction:</t>
    </r>
    <r>
      <rPr>
        <sz val="11"/>
        <color rgb="FF000000"/>
        <rFont val="Aptos Narrow"/>
        <scheme val="minor"/>
      </rPr>
      <t xml:space="preserve"> In accordance with Section 44 of House Bill No. 8002 of the November Special Session, Public Act No. 25-1, each housing authority shall submit a report to the Commissioner of Housing and the Chief Executive Officer of the municipality in which the authority is located and post such report on the housing authority's Internet web site not later than July 1, 2026, and thereafter annually on March 1st.</t>
    </r>
  </si>
  <si>
    <r>
      <rPr>
        <b/>
        <sz val="12"/>
        <color rgb="FF000000"/>
        <rFont val="Aptos Narrow"/>
        <scheme val="minor"/>
      </rPr>
      <t>Instructions:</t>
    </r>
    <r>
      <rPr>
        <sz val="11"/>
        <color rgb="FF000000"/>
        <rFont val="Aptos Narrow"/>
        <scheme val="minor"/>
      </rPr>
      <t xml:space="preserve"> Only </t>
    </r>
    <r>
      <rPr>
        <b/>
        <u/>
        <sz val="11"/>
        <color rgb="FF000000"/>
        <rFont val="Aptos Narrow"/>
        <scheme val="minor"/>
      </rPr>
      <t>Housing Authorities</t>
    </r>
    <r>
      <rPr>
        <sz val="11"/>
        <color rgb="FF000000"/>
        <rFont val="Aptos Narrow"/>
        <scheme val="minor"/>
      </rPr>
      <t xml:space="preserve"> are required to complete </t>
    </r>
    <r>
      <rPr>
        <b/>
        <u/>
        <sz val="11"/>
        <color rgb="FF000000"/>
        <rFont val="Aptos Narrow"/>
        <scheme val="minor"/>
      </rPr>
      <t>Section 2</t>
    </r>
    <r>
      <rPr>
        <sz val="11"/>
        <color rgb="FF000000"/>
        <rFont val="Aptos Narrow"/>
        <scheme val="minor"/>
      </rPr>
      <t xml:space="preserve">. Use the designated tables or spaces for narrative responses. Provide a response in all of the yellow cells, including “N/A” if the question is not applicable. The information entered into this workbook should reflect values and activity through the end of your organization's last full fiscal year. </t>
    </r>
  </si>
  <si>
    <t>Question 1</t>
  </si>
  <si>
    <t>Complete Table #1 to provide information on the inventory of all existing housing that is owned and operated by the Housing Authority. If more than one Program and/or Property Type is applicable, list additional information in the "Other Description" column(s).</t>
  </si>
  <si>
    <t>Table #1</t>
  </si>
  <si>
    <t>Property</t>
  </si>
  <si>
    <t>Property Name</t>
  </si>
  <si>
    <t>Property Address</t>
  </si>
  <si>
    <r>
      <t xml:space="preserve">Program </t>
    </r>
    <r>
      <rPr>
        <b/>
        <i/>
        <sz val="11"/>
        <color theme="0"/>
        <rFont val="Aptos Narrow"/>
        <scheme val="minor"/>
      </rPr>
      <t>(select one)</t>
    </r>
  </si>
  <si>
    <t>Program: Other description (if needed)</t>
  </si>
  <si>
    <t>Property Type (select one)</t>
  </si>
  <si>
    <t>Type: Other description (if needed)</t>
  </si>
  <si>
    <t>Affordability Start Date</t>
  </si>
  <si>
    <t>Affordability Expiration Date</t>
  </si>
  <si>
    <t>Total # of Units</t>
  </si>
  <si>
    <t># of 0BR Units</t>
  </si>
  <si>
    <t># of 1BR Units</t>
  </si>
  <si>
    <t># of 2BR Units</t>
  </si>
  <si>
    <t># of 3BR Units</t>
  </si>
  <si>
    <t># of 4BR Units</t>
  </si>
  <si>
    <t># of 5BR Units</t>
  </si>
  <si>
    <t># of Accessible Units</t>
  </si>
  <si>
    <t># of Occupied Units</t>
  </si>
  <si>
    <t># of Vacant Units</t>
  </si>
  <si>
    <t>Totals</t>
  </si>
  <si>
    <t>Question 2</t>
  </si>
  <si>
    <t>Complete Table #2 to provide information on the rental price levels of all existing housing owned and operated by the Housing Authority.                                                                                                                                                                                                                                                                                                                                                                                                                  Enter the corresponding Area Median Income (AMI) below for the location(s) in which the Housing Authority's units are located. The AMI, listed as the "Median Family Income", can be found at https://www.huduser.gov/portal/datasets/il.html. Select the applicable year &gt; open the query tool (IL Documentation) &gt; then select your county/planning region  to view the income limits table for that area. In Table #2, list each unique rental price level. Example: Rent at the price of $800 should be listed on one row and rent at the price of $850 should be listed on a separate row. The values in the last three columns will be automatically populated.</t>
  </si>
  <si>
    <t xml:space="preserve">Area Median Income (AMI): </t>
  </si>
  <si>
    <t>Table # 2</t>
  </si>
  <si>
    <t>Current Rental Price</t>
  </si>
  <si>
    <t>Prior Rental Price</t>
  </si>
  <si>
    <t># of Units at this Rental Price Level</t>
  </si>
  <si>
    <t>Annual Change in Rental Price</t>
  </si>
  <si>
    <t>Rental Price Level by AMI</t>
  </si>
  <si>
    <t>Rental Price Level by AMI Group</t>
  </si>
  <si>
    <t>Total</t>
  </si>
  <si>
    <t>Question 3</t>
  </si>
  <si>
    <t>Complete Table #3 to identify any properties that the Housing Authority has sold, leased, or transferred that are no longer available for the purpose of low- or moderate-income rental housing.</t>
  </si>
  <si>
    <t>Table # 3</t>
  </si>
  <si>
    <t>Program Type (select one)</t>
  </si>
  <si>
    <t>Disposition (Select one)</t>
  </si>
  <si>
    <t>Date of Disposition</t>
  </si>
  <si>
    <t>Question 4</t>
  </si>
  <si>
    <t>Describe the condition of the existing housing owned and operated by the Housing Authority in the space below.</t>
  </si>
  <si>
    <t>Question 5</t>
  </si>
  <si>
    <t>Describe any new construction projects being undertaken by the Housing Authority and the status of such projects in the space below.</t>
  </si>
  <si>
    <t>Question 6</t>
  </si>
  <si>
    <r>
      <t xml:space="preserve">Were any findings identified in the Housing Authorities annual audit conducted in accordance with section 4-231 of the general statutes, if required by said section? </t>
    </r>
    <r>
      <rPr>
        <i/>
        <sz val="11"/>
        <color theme="1"/>
        <rFont val="Aptos"/>
        <family val="2"/>
      </rPr>
      <t>(Select one)</t>
    </r>
  </si>
  <si>
    <t>Select --&gt;</t>
  </si>
  <si>
    <t>Question 7</t>
  </si>
  <si>
    <t>How many households were on the waiting list for any rental units owned or operated by the Housing Authority?</t>
  </si>
  <si>
    <t>Section 3: Demographic Data</t>
  </si>
  <si>
    <r>
      <rPr>
        <b/>
        <sz val="11"/>
        <color rgb="FF000000"/>
        <rFont val="Aptos Narrow"/>
        <scheme val="minor"/>
      </rPr>
      <t>Introduction:</t>
    </r>
    <r>
      <rPr>
        <sz val="11"/>
        <color rgb="FF000000"/>
        <rFont val="Aptos Narrow"/>
        <scheme val="minor"/>
      </rPr>
      <t xml:space="preserve"> Annually, the Commissioner of Housing shall submit a report to the Governor and the General Assembly, in accordance with the provisions of section 11-4a of the Connecticut general statutes. Such report shall include data on the racial composition of the occupants and persons on the waiting list of each housing property that is assisted under any housing program established by the general statutes or a special act or that is supervised by DOH, provided no information shall be required to be disclosed by any occupant or person on a waiting list for the preparation of such summary.</t>
    </r>
  </si>
  <si>
    <r>
      <rPr>
        <b/>
        <sz val="11"/>
        <color rgb="FF000000"/>
        <rFont val="Aptos Narrow"/>
      </rPr>
      <t xml:space="preserve">Instructions: </t>
    </r>
    <r>
      <rPr>
        <sz val="11"/>
        <color rgb="FF000000"/>
        <rFont val="Aptos Narrow"/>
      </rPr>
      <t>ALL RESPONDENTS</t>
    </r>
    <r>
      <rPr>
        <b/>
        <sz val="11"/>
        <color rgb="FF000000"/>
        <rFont val="Aptos Narrow"/>
      </rPr>
      <t xml:space="preserve"> </t>
    </r>
    <r>
      <rPr>
        <sz val="11"/>
        <color rgb="FF000000"/>
        <rFont val="Aptos Narrow"/>
      </rPr>
      <t xml:space="preserve">must complete Table #4 to list all your properties that are assisted under any housing program established by the Connecticut general statutes or a special act or that is supervised by DOH. Then complete Table #5 to provide information on the racial composition of the occupants and persons on the waiting list for those listed properties. Enter the total value for all properties listed, i.e., do not list values for each individual property. Do not include data for properties that were established using only local, federal, and/or other non-DOH funds. Provide a response in all of the yellow cells, including “N/A” if the question is not applicable. </t>
    </r>
  </si>
  <si>
    <t>Table # 4</t>
  </si>
  <si>
    <t>Complete table #4 to list all properties applicable to this section. See the instructions above to determine which properties should be listed.</t>
  </si>
  <si>
    <t>Table # 5</t>
  </si>
  <si>
    <t>For each demographic category in Table #5, list the number of occupied and waitlisted households for the properties listed above</t>
  </si>
  <si>
    <t># of Occupied Households</t>
  </si>
  <si>
    <t># of Households on the Waiting List</t>
  </si>
  <si>
    <t>Ethnicity of Head of Household</t>
  </si>
  <si>
    <t>Hispanic or Latino</t>
  </si>
  <si>
    <t>Non-Hispanic or Not Latino</t>
  </si>
  <si>
    <t>Ethnicity information not provided</t>
  </si>
  <si>
    <t>Race of Head of Household</t>
  </si>
  <si>
    <t>White</t>
  </si>
  <si>
    <t>Black/African American</t>
  </si>
  <si>
    <t>American Indian or Alaska Native</t>
  </si>
  <si>
    <t>Asian</t>
  </si>
  <si>
    <t>Native Hawaiian/Other Pacific Islander</t>
  </si>
  <si>
    <t>American Indian/Alaska Native &amp; White</t>
  </si>
  <si>
    <t>Asian &amp; White</t>
  </si>
  <si>
    <t>Black or African American &amp; White</t>
  </si>
  <si>
    <t>American Indian/Alaska Native &amp; Black/African American</t>
  </si>
  <si>
    <t>Other Multi-Racial</t>
  </si>
  <si>
    <t>Race information not provided</t>
  </si>
  <si>
    <t>FiscalYearEndOptions</t>
  </si>
  <si>
    <t>FiscalYearEndYearOption(s)</t>
  </si>
  <si>
    <t>RespondentTypeOptions</t>
  </si>
  <si>
    <t>HousingMgmtSoftwareOptions</t>
  </si>
  <si>
    <t>Table1ProgramOptions</t>
  </si>
  <si>
    <t>Table1ProgramTypeOptions</t>
  </si>
  <si>
    <t>Table3DispositionOptions</t>
  </si>
  <si>
    <t>4231GeneralStatutesOptions</t>
  </si>
  <si>
    <t>Table1PropertyTypeOptions</t>
  </si>
  <si>
    <t>March 31</t>
  </si>
  <si>
    <t>Housing Authority</t>
  </si>
  <si>
    <t>Emphysys</t>
  </si>
  <si>
    <t>State Affordable Housing</t>
  </si>
  <si>
    <t>Family</t>
  </si>
  <si>
    <t>Sold</t>
  </si>
  <si>
    <t xml:space="preserve">Yes </t>
  </si>
  <si>
    <t>June 30</t>
  </si>
  <si>
    <t>Non-Housing Authority</t>
  </si>
  <si>
    <t>Housing &amp; Development Software</t>
  </si>
  <si>
    <t>State Moderate Rental</t>
  </si>
  <si>
    <t>Elderly</t>
  </si>
  <si>
    <t>Leased</t>
  </si>
  <si>
    <t>No</t>
  </si>
  <si>
    <t>September 30</t>
  </si>
  <si>
    <t>Matrix Rental Solutions</t>
  </si>
  <si>
    <t>State Elderly</t>
  </si>
  <si>
    <t>Supportive Housing for Persons with Disabilities</t>
  </si>
  <si>
    <t>Transferred</t>
  </si>
  <si>
    <t>Not required under section 4-231</t>
  </si>
  <si>
    <t>December 31</t>
  </si>
  <si>
    <t>Microsoft Excel/Access</t>
  </si>
  <si>
    <t>State Congregate</t>
  </si>
  <si>
    <t>Assisted Living</t>
  </si>
  <si>
    <t>MRI Affordable Housing</t>
  </si>
  <si>
    <t>State Housing for the Homeless</t>
  </si>
  <si>
    <t>Veterans</t>
  </si>
  <si>
    <t>None</t>
  </si>
  <si>
    <t>State Limited Equity Cooperative</t>
  </si>
  <si>
    <t>Domestic Violence</t>
  </si>
  <si>
    <t>Other</t>
  </si>
  <si>
    <t>State Mutual Housing</t>
  </si>
  <si>
    <t>Other: _______________</t>
  </si>
  <si>
    <t>PHA Web</t>
  </si>
  <si>
    <t>FLEX (Affordable Housing)</t>
  </si>
  <si>
    <t>RealPage</t>
  </si>
  <si>
    <t>Housing Trust Fund (State)</t>
  </si>
  <si>
    <t>SalesForce</t>
  </si>
  <si>
    <t>Low-Income Housing Tax Credit (IRS)</t>
  </si>
  <si>
    <t>SmartSheets</t>
  </si>
  <si>
    <t>Rural Development (USDA)</t>
  </si>
  <si>
    <t>Yardi Systems</t>
  </si>
  <si>
    <t>HOME</t>
  </si>
  <si>
    <t>National Housing Trust Fund</t>
  </si>
  <si>
    <t>Federal Low-Income Public Housing</t>
  </si>
  <si>
    <t>Section 202 Elderly</t>
  </si>
  <si>
    <t>Section 811 Capital Funding</t>
  </si>
  <si>
    <r>
      <rPr>
        <b/>
        <sz val="11"/>
        <color theme="1"/>
        <rFont val="Aptos Narrow"/>
        <family val="2"/>
        <scheme val="minor"/>
      </rPr>
      <t xml:space="preserve">Instructions: </t>
    </r>
    <r>
      <rPr>
        <sz val="11"/>
        <color theme="1"/>
        <rFont val="Aptos Narrow"/>
        <family val="2"/>
        <scheme val="minor"/>
      </rPr>
      <t xml:space="preserve">Enter the corresponding Area Median Income (AMI) below for the location(s) in which the Housing Authority's units are located. The AMI, listed as the "Median Family Income" can be found at https://www.huduser.gov/portal/datasets/il.html. Select the applicable year &gt; state of Connecticut &gt; then county/town/planning region. Click "View County Calculations" to see the Median Family Income for that area. In the table below, list each unique rental price level. Example: Rent at the price of $800 should be listed on one row and rent at the price of $850 should be listed on a separate row. The values in Columns 3, 4, and 5 will be automatically populated. </t>
    </r>
  </si>
  <si>
    <t>Protect this sheet before posting, locks in these cells to prevent providers from editing</t>
  </si>
  <si>
    <t>Directions: Type Property Name into column B and respective Propertys address into column C. Within columns D and E, using the list below the table, type in the respective Propertys program type(s) and Property type(s) codes into respective Property line.</t>
  </si>
  <si>
    <t>Program Type(s)</t>
  </si>
  <si>
    <t>Property Type(s)</t>
  </si>
  <si>
    <t>Type all that apply</t>
  </si>
  <si>
    <t>Housing Authority of the Town of Groton</t>
  </si>
  <si>
    <t>Wanda Purcell</t>
  </si>
  <si>
    <t>Property Manager</t>
  </si>
  <si>
    <t>wpurcell@imagineersllc.com</t>
  </si>
  <si>
    <t>860-445-1596</t>
  </si>
  <si>
    <t>n/a</t>
  </si>
  <si>
    <t>Pequot Village I</t>
  </si>
  <si>
    <t>Village Lane, Groton, CT 06340</t>
  </si>
  <si>
    <t>Disable</t>
  </si>
  <si>
    <t>Pequot Village II</t>
  </si>
  <si>
    <t>Pequot Village III</t>
  </si>
  <si>
    <t>Grasso Gardens I</t>
  </si>
  <si>
    <t>Governors Circle, Groton, CT 06340</t>
  </si>
  <si>
    <t>Grasso Gardens II</t>
  </si>
  <si>
    <t>N/A</t>
  </si>
  <si>
    <t>State Moderate Rental Elderly/disable</t>
  </si>
  <si>
    <t xml:space="preserve">N/A </t>
  </si>
  <si>
    <t xml:space="preserve">Condition of Pequot Village I &amp; II is fair.  There was some renovations done in a hand full of units, but most stand as built in 1969 &amp; 1976.  88 units  Pequot Village III was built in 2022 and is a completely new build.  GHA tore down original building and replaced.  The new buildings have new features, larger units, solar and fire protections system. 16 units. The condition of Grasso Gardens I &amp; II is fair.  There are several priority needs items that need to be addressed  such as T-11 Siding is rotting, roofs, windows, doors.  Wooden handicap ramps  need to be replaced with steel.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</si>
</sst>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F800]dddd\,\ mmmm\ dd\,\ yyyy"/>
    <numFmt numFmtId="166" formatCode="&quot;$&quot;#,##0"/>
  </numFmts>
  <fonts count="30" x14ac:knownFonts="1">
    <font>
      <sz val="11"/>
      <color theme="1"/>
      <name val="Aptos Narrow"/>
      <family val="2"/>
      <scheme val="minor"/>
    </font>
    <font>
      <sz val="11"/>
      <name val="Aptos Narrow"/>
      <family val="2"/>
      <scheme val="minor"/>
    </font>
    <font>
      <sz val="11"/>
      <color theme="1"/>
      <name val="Aptos Narrow"/>
      <family val="2"/>
      <scheme val="minor"/>
    </font>
    <font>
      <u/>
      <sz val="11"/>
      <color theme="10"/>
      <name val="Aptos Narrow"/>
      <family val="2"/>
      <scheme val="minor"/>
    </font>
    <font>
      <b/>
      <sz val="11"/>
      <color theme="1"/>
      <name val="Aptos Narrow"/>
      <family val="2"/>
      <scheme val="minor"/>
    </font>
    <font>
      <i/>
      <sz val="11"/>
      <color theme="1"/>
      <name val="Aptos Narrow"/>
      <family val="2"/>
      <scheme val="minor"/>
    </font>
    <font>
      <b/>
      <u/>
      <sz val="11"/>
      <color theme="1"/>
      <name val="Aptos Narrow"/>
      <family val="2"/>
      <scheme val="minor"/>
    </font>
    <font>
      <u/>
      <sz val="11"/>
      <name val="Aptos Narrow"/>
      <family val="2"/>
      <scheme val="minor"/>
    </font>
    <font>
      <b/>
      <sz val="14"/>
      <color theme="1"/>
      <name val="Aptos Narrow"/>
      <family val="2"/>
      <scheme val="minor"/>
    </font>
    <font>
      <sz val="12"/>
      <color theme="1"/>
      <name val="Aptos"/>
      <family val="2"/>
    </font>
    <font>
      <sz val="12"/>
      <color theme="1"/>
      <name val="Aptos Narrow"/>
      <family val="2"/>
      <scheme val="minor"/>
    </font>
    <font>
      <b/>
      <sz val="11"/>
      <color rgb="FF000000"/>
      <name val="Aptos Narrow"/>
      <scheme val="minor"/>
    </font>
    <font>
      <b/>
      <sz val="11"/>
      <color theme="0"/>
      <name val="Aptos Narrow"/>
      <family val="2"/>
      <scheme val="minor"/>
    </font>
    <font>
      <b/>
      <sz val="14"/>
      <color rgb="FF000000"/>
      <name val="Aptos Narrow"/>
      <charset val="1"/>
    </font>
    <font>
      <sz val="11"/>
      <color theme="1"/>
      <name val="Aptos"/>
      <family val="2"/>
    </font>
    <font>
      <sz val="11"/>
      <color theme="1"/>
      <name val="Aptos Narrow"/>
      <scheme val="minor"/>
    </font>
    <font>
      <i/>
      <sz val="11"/>
      <color theme="1"/>
      <name val="Aptos"/>
      <family val="2"/>
    </font>
    <font>
      <sz val="11"/>
      <color rgb="FF000000"/>
      <name val="Aptos Narrow"/>
      <scheme val="minor"/>
    </font>
    <font>
      <b/>
      <sz val="11"/>
      <color rgb="FF000000"/>
      <name val="Aptos Narrow"/>
    </font>
    <font>
      <sz val="11"/>
      <color rgb="FF000000"/>
      <name val="Aptos Narrow"/>
    </font>
    <font>
      <b/>
      <u/>
      <sz val="11"/>
      <color rgb="FF000000"/>
      <name val="Aptos Narrow"/>
      <scheme val="minor"/>
    </font>
    <font>
      <sz val="11"/>
      <color rgb="FF242424"/>
      <name val="Aptos Narrow"/>
      <charset val="1"/>
    </font>
    <font>
      <sz val="11"/>
      <color theme="0"/>
      <name val="Aptos Narrow"/>
      <family val="2"/>
      <scheme val="minor"/>
    </font>
    <font>
      <b/>
      <sz val="11"/>
      <color theme="0"/>
      <name val="Aptos Narrow"/>
      <charset val="1"/>
    </font>
    <font>
      <b/>
      <sz val="11"/>
      <color theme="0"/>
      <name val="Aptos Narrow"/>
      <scheme val="minor"/>
    </font>
    <font>
      <b/>
      <i/>
      <sz val="11"/>
      <color theme="0"/>
      <name val="Aptos Narrow"/>
      <scheme val="minor"/>
    </font>
    <font>
      <b/>
      <sz val="12"/>
      <color rgb="FF000000"/>
      <name val="Aptos Narrow"/>
      <scheme val="minor"/>
    </font>
    <font>
      <sz val="12"/>
      <color theme="1"/>
      <name val="Aptos"/>
      <family val="2"/>
      <charset val="1"/>
    </font>
    <font>
      <sz val="11"/>
      <color rgb="FF000000"/>
      <name val="Aptos Narrow"/>
      <family val="2"/>
      <charset val="1"/>
    </font>
    <font>
      <b/>
      <sz val="11"/>
      <color rgb="FF000000"/>
      <name val="Aptos Narrow"/>
      <family val="2"/>
      <charset val="1"/>
    </font>
  </fonts>
  <fills count="5">
    <fill>
      <patternFill patternType="none"/>
    </fill>
    <fill>
      <patternFill patternType="gray125"/>
    </fill>
    <fill>
      <patternFill patternType="solid">
        <fgColor rgb="FFFFFFCC"/>
        <bgColor indexed="64"/>
      </patternFill>
    </fill>
    <fill>
      <patternFill patternType="solid">
        <fgColor rgb="FFFFFF00"/>
        <bgColor indexed="64"/>
      </patternFill>
    </fill>
    <fill>
      <patternFill patternType="solid">
        <fgColor theme="3" tint="0.249977111117893"/>
        <bgColor indexed="64"/>
      </patternFill>
    </fill>
  </fills>
  <borders count="2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double">
        <color rgb="FF000000"/>
      </bottom>
      <diagonal/>
    </border>
    <border>
      <left style="thin">
        <color indexed="64"/>
      </left>
      <right style="thin">
        <color indexed="64"/>
      </right>
      <top style="thin">
        <color indexed="64"/>
      </top>
      <bottom style="double">
        <color rgb="FF000000"/>
      </bottom>
      <diagonal/>
    </border>
    <border>
      <left/>
      <right/>
      <top/>
      <bottom style="double">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indexed="64"/>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diagonal/>
    </border>
  </borders>
  <cellStyleXfs count="5">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0" borderId="0" applyNumberFormat="0" applyFill="0" applyBorder="0" applyAlignment="0" applyProtection="0"/>
    <xf numFmtId="44" fontId="2" fillId="0" borderId="0" applyFont="0" applyFill="0" applyBorder="0" applyAlignment="0" applyProtection="0"/>
  </cellStyleXfs>
  <cellXfs count="91">
    <xf numFmtId="0" fontId="0" fillId="0" borderId="0" xfId="0"/>
    <xf numFmtId="0" fontId="0" fillId="0" borderId="2" xfId="0" applyBorder="1"/>
    <xf numFmtId="0" fontId="0" fillId="0" borderId="3" xfId="0" applyBorder="1"/>
    <xf numFmtId="0" fontId="0" fillId="0" borderId="4" xfId="0" applyBorder="1"/>
    <xf numFmtId="0" fontId="0" fillId="0" borderId="0" xfId="0" applyAlignment="1">
      <alignment horizontal="center"/>
    </xf>
    <xf numFmtId="0" fontId="6" fillId="0" borderId="0" xfId="0" applyFont="1"/>
    <xf numFmtId="166" fontId="0" fillId="0" borderId="2" xfId="4" applyNumberFormat="1" applyFont="1" applyBorder="1" applyAlignment="1" applyProtection="1">
      <alignment horizontal="right"/>
    </xf>
    <xf numFmtId="9" fontId="0" fillId="0" borderId="2" xfId="2" applyFont="1" applyBorder="1" applyProtection="1"/>
    <xf numFmtId="9" fontId="0" fillId="0" borderId="2" xfId="2" applyFont="1" applyBorder="1" applyAlignment="1" applyProtection="1">
      <alignment horizontal="right"/>
    </xf>
    <xf numFmtId="0" fontId="0" fillId="0" borderId="0" xfId="0" applyProtection="1">
      <protection locked="0"/>
    </xf>
    <xf numFmtId="0" fontId="1" fillId="0" borderId="0" xfId="0" applyFont="1" applyProtection="1">
      <protection locked="0"/>
    </xf>
    <xf numFmtId="0" fontId="7" fillId="0" borderId="0" xfId="3" applyFont="1" applyProtection="1">
      <protection locked="0"/>
    </xf>
    <xf numFmtId="0" fontId="4" fillId="0" borderId="0" xfId="0" applyFont="1" applyAlignment="1" applyProtection="1">
      <alignment horizontal="center"/>
      <protection locked="0"/>
    </xf>
    <xf numFmtId="0" fontId="4" fillId="0" borderId="0" xfId="0" applyFont="1" applyAlignment="1" applyProtection="1">
      <alignment wrapText="1"/>
      <protection locked="0"/>
    </xf>
    <xf numFmtId="0" fontId="0" fillId="0" borderId="2" xfId="0" applyBorder="1" applyProtection="1">
      <protection locked="0"/>
    </xf>
    <xf numFmtId="0" fontId="0" fillId="0" borderId="5" xfId="0" applyBorder="1"/>
    <xf numFmtId="0" fontId="4" fillId="0" borderId="7" xfId="0" applyFont="1" applyBorder="1"/>
    <xf numFmtId="0" fontId="4" fillId="0" borderId="8" xfId="0" applyFont="1" applyBorder="1"/>
    <xf numFmtId="0" fontId="4" fillId="0" borderId="9" xfId="0" applyFont="1" applyBorder="1"/>
    <xf numFmtId="0" fontId="0" fillId="0" borderId="10" xfId="0" applyBorder="1"/>
    <xf numFmtId="0" fontId="0" fillId="2" borderId="2" xfId="0" applyFill="1" applyBorder="1"/>
    <xf numFmtId="0" fontId="0" fillId="2" borderId="2" xfId="0" applyFill="1" applyBorder="1" applyProtection="1">
      <protection locked="0"/>
    </xf>
    <xf numFmtId="166" fontId="0" fillId="2" borderId="2" xfId="4" applyNumberFormat="1" applyFont="1" applyFill="1" applyBorder="1" applyProtection="1">
      <protection locked="0"/>
    </xf>
    <xf numFmtId="164" fontId="0" fillId="2" borderId="1" xfId="1" applyNumberFormat="1" applyFont="1" applyFill="1" applyBorder="1" applyAlignment="1" applyProtection="1">
      <protection locked="0"/>
    </xf>
    <xf numFmtId="0" fontId="3" fillId="0" borderId="2" xfId="3" applyFill="1" applyBorder="1"/>
    <xf numFmtId="14" fontId="0" fillId="0" borderId="6" xfId="0" applyNumberFormat="1" applyBorder="1"/>
    <xf numFmtId="0" fontId="0" fillId="0" borderId="6" xfId="0" applyBorder="1"/>
    <xf numFmtId="0" fontId="0" fillId="0" borderId="11" xfId="0" applyBorder="1"/>
    <xf numFmtId="0" fontId="3" fillId="0" borderId="11" xfId="3" applyFill="1" applyBorder="1"/>
    <xf numFmtId="0" fontId="0" fillId="0" borderId="12" xfId="0" applyBorder="1"/>
    <xf numFmtId="0" fontId="3" fillId="0" borderId="0" xfId="3"/>
    <xf numFmtId="0" fontId="4" fillId="0" borderId="0" xfId="0" applyFont="1"/>
    <xf numFmtId="0" fontId="0" fillId="2" borderId="16" xfId="0" applyFill="1" applyBorder="1"/>
    <xf numFmtId="0" fontId="0" fillId="0" borderId="16" xfId="0" applyBorder="1"/>
    <xf numFmtId="0" fontId="0" fillId="0" borderId="17" xfId="0" applyBorder="1"/>
    <xf numFmtId="0" fontId="0" fillId="2" borderId="17" xfId="0" applyFill="1" applyBorder="1"/>
    <xf numFmtId="0" fontId="21" fillId="0" borderId="0" xfId="0" applyFont="1"/>
    <xf numFmtId="0" fontId="27" fillId="0" borderId="0" xfId="0" applyFont="1"/>
    <xf numFmtId="0" fontId="17" fillId="0" borderId="0" xfId="0" applyFont="1"/>
    <xf numFmtId="0" fontId="0" fillId="2" borderId="20" xfId="0" applyFill="1" applyBorder="1"/>
    <xf numFmtId="0" fontId="8" fillId="0" borderId="0" xfId="0" applyFont="1" applyAlignment="1">
      <alignment horizontal="left" vertical="center"/>
    </xf>
    <xf numFmtId="0" fontId="5" fillId="0" borderId="0" xfId="0" applyFont="1"/>
    <xf numFmtId="0" fontId="4" fillId="0" borderId="0" xfId="0" applyFont="1" applyAlignment="1">
      <alignment horizontal="center"/>
    </xf>
    <xf numFmtId="0" fontId="22" fillId="4" borderId="2" xfId="0" applyFont="1" applyFill="1" applyBorder="1"/>
    <xf numFmtId="0" fontId="12" fillId="4" borderId="2" xfId="0" applyFont="1" applyFill="1" applyBorder="1" applyAlignment="1">
      <alignment wrapText="1"/>
    </xf>
    <xf numFmtId="166" fontId="0" fillId="2" borderId="2" xfId="4" applyNumberFormat="1" applyFont="1" applyFill="1" applyBorder="1" applyProtection="1"/>
    <xf numFmtId="0" fontId="14" fillId="0" borderId="0" xfId="0" applyFont="1" applyAlignment="1">
      <alignment vertical="center" wrapText="1"/>
    </xf>
    <xf numFmtId="0" fontId="9" fillId="0" borderId="0" xfId="0" applyFont="1" applyAlignment="1">
      <alignment vertical="center" wrapText="1"/>
    </xf>
    <xf numFmtId="0" fontId="14" fillId="0" borderId="0" xfId="0" applyFont="1" applyAlignment="1">
      <alignment vertical="center"/>
    </xf>
    <xf numFmtId="0" fontId="10" fillId="0" borderId="0" xfId="0" applyFont="1"/>
    <xf numFmtId="0" fontId="12" fillId="4" borderId="2" xfId="0" applyFont="1" applyFill="1" applyBorder="1"/>
    <xf numFmtId="0" fontId="24" fillId="4" borderId="2" xfId="0" applyFont="1" applyFill="1" applyBorder="1"/>
    <xf numFmtId="165" fontId="0" fillId="2" borderId="2" xfId="0" applyNumberFormat="1" applyFill="1" applyBorder="1"/>
    <xf numFmtId="0" fontId="0" fillId="0" borderId="15" xfId="0" applyBorder="1"/>
    <xf numFmtId="0" fontId="7" fillId="0" borderId="0" xfId="3" applyFont="1" applyProtection="1"/>
    <xf numFmtId="0" fontId="12" fillId="4" borderId="12" xfId="0" applyFont="1" applyFill="1" applyBorder="1"/>
    <xf numFmtId="0" fontId="23" fillId="4" borderId="0" xfId="0" applyFont="1" applyFill="1"/>
    <xf numFmtId="0" fontId="12" fillId="4" borderId="11" xfId="0" applyFont="1" applyFill="1" applyBorder="1"/>
    <xf numFmtId="0" fontId="0" fillId="2" borderId="12" xfId="0" applyFill="1" applyBorder="1"/>
    <xf numFmtId="0" fontId="0" fillId="2" borderId="12" xfId="0" applyFill="1" applyBorder="1" applyAlignment="1">
      <alignment wrapText="1"/>
    </xf>
    <xf numFmtId="0" fontId="3" fillId="2" borderId="12" xfId="3" applyFill="1" applyBorder="1" applyProtection="1"/>
    <xf numFmtId="0" fontId="0" fillId="2" borderId="4" xfId="0" applyFill="1" applyBorder="1"/>
    <xf numFmtId="14" fontId="0" fillId="2" borderId="11" xfId="0" applyNumberFormat="1" applyFill="1" applyBorder="1"/>
    <xf numFmtId="0" fontId="0" fillId="2" borderId="11" xfId="0" applyFill="1" applyBorder="1"/>
    <xf numFmtId="0" fontId="0" fillId="0" borderId="13" xfId="0" applyBorder="1"/>
    <xf numFmtId="0" fontId="0" fillId="2" borderId="13" xfId="0" applyFill="1" applyBorder="1"/>
    <xf numFmtId="0" fontId="0" fillId="2" borderId="13" xfId="0" applyFill="1" applyBorder="1" applyAlignment="1">
      <alignment wrapText="1"/>
    </xf>
    <xf numFmtId="0" fontId="3" fillId="2" borderId="13" xfId="3" applyFill="1" applyBorder="1" applyProtection="1"/>
    <xf numFmtId="0" fontId="0" fillId="2" borderId="19" xfId="0" applyFill="1" applyBorder="1"/>
    <xf numFmtId="0" fontId="0" fillId="2" borderId="18" xfId="0" applyFill="1" applyBorder="1"/>
    <xf numFmtId="0" fontId="14" fillId="0" borderId="0" xfId="0" applyFont="1"/>
    <xf numFmtId="0" fontId="0" fillId="0" borderId="1" xfId="0" applyBorder="1"/>
    <xf numFmtId="0" fontId="0" fillId="2" borderId="1" xfId="0" applyFill="1" applyBorder="1"/>
    <xf numFmtId="14" fontId="0" fillId="2" borderId="14" xfId="0" applyNumberFormat="1" applyFill="1" applyBorder="1"/>
    <xf numFmtId="0" fontId="11" fillId="0" borderId="0" xfId="0" applyFont="1" applyAlignment="1">
      <alignment horizontal="left" vertical="center" wrapText="1"/>
    </xf>
    <xf numFmtId="0" fontId="15" fillId="0" borderId="0" xfId="0" applyFont="1" applyAlignment="1">
      <alignment horizontal="left" vertical="center" wrapText="1"/>
    </xf>
    <xf numFmtId="0" fontId="19" fillId="0" borderId="0" xfId="0" applyFont="1" applyAlignment="1">
      <alignment horizontal="left" vertical="center" wrapText="1"/>
    </xf>
    <xf numFmtId="0" fontId="0" fillId="0" borderId="0" xfId="0" applyAlignment="1">
      <alignment horizontal="left" vertical="center" wrapText="1"/>
    </xf>
    <xf numFmtId="0" fontId="8" fillId="0" borderId="0" xfId="0" applyFont="1" applyAlignment="1">
      <alignment horizontal="left" vertical="center"/>
    </xf>
    <xf numFmtId="0" fontId="13" fillId="0" borderId="0" xfId="0" applyFont="1"/>
    <xf numFmtId="0" fontId="5" fillId="0" borderId="0" xfId="0" applyFont="1"/>
    <xf numFmtId="0" fontId="29" fillId="0" borderId="0" xfId="0" applyFont="1" applyAlignment="1">
      <alignment horizontal="left" vertical="center" wrapText="1"/>
    </xf>
    <xf numFmtId="0" fontId="18" fillId="0" borderId="0" xfId="0" applyFont="1" applyAlignment="1">
      <alignment vertical="center" wrapText="1"/>
    </xf>
    <xf numFmtId="0" fontId="29" fillId="0" borderId="0" xfId="0" applyFont="1" applyAlignment="1">
      <alignment vertical="center" wrapText="1"/>
    </xf>
    <xf numFmtId="0" fontId="0" fillId="2" borderId="0" xfId="0" applyFill="1" applyAlignment="1">
      <alignment horizontal="left" vertical="top" wrapText="1"/>
    </xf>
    <xf numFmtId="0" fontId="14" fillId="0" borderId="0" xfId="0" applyFont="1" applyAlignment="1">
      <alignment horizontal="left" vertical="top"/>
    </xf>
    <xf numFmtId="0" fontId="0" fillId="0" borderId="0" xfId="0" applyAlignment="1">
      <alignment horizontal="left" wrapText="1"/>
    </xf>
    <xf numFmtId="0" fontId="0" fillId="0" borderId="0" xfId="0" applyAlignment="1">
      <alignment vertical="top"/>
    </xf>
    <xf numFmtId="0" fontId="17" fillId="0" borderId="0" xfId="0" applyFont="1" applyAlignment="1">
      <alignment horizontal="left" vertical="center" wrapText="1"/>
    </xf>
    <xf numFmtId="0" fontId="0" fillId="0" borderId="0" xfId="0" applyAlignment="1" applyProtection="1">
      <alignment horizontal="left" vertical="center" wrapText="1"/>
      <protection locked="0"/>
    </xf>
    <xf numFmtId="0" fontId="5" fillId="3" borderId="0" xfId="0" applyFont="1" applyFill="1" applyAlignment="1" applyProtection="1">
      <alignment horizontal="center" wrapText="1"/>
      <protection locked="0"/>
    </xf>
  </cellXfs>
  <cellStyles count="5">
    <cellStyle name="Comma" xfId="1" builtinId="3"/>
    <cellStyle name="Currency" xfId="4" builtinId="4"/>
    <cellStyle name="Hyperlink" xfId="3" builtinId="8"/>
    <cellStyle name="Normal" xfId="0" builtinId="0"/>
    <cellStyle name="Percent" xfId="2" builtinId="5"/>
  </cellStyles>
  <dxfs count="12">
    <dxf>
      <fill>
        <patternFill patternType="none">
          <fgColor indexed="64"/>
          <bgColor auto="1"/>
        </patternFill>
      </fill>
      <border diagonalUp="0" diagonalDown="0" outline="0">
        <left style="thin">
          <color indexed="64"/>
        </left>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ptos Narrow"/>
        <family val="2"/>
        <scheme val="minor"/>
      </font>
      <border diagonalUp="0" diagonalDown="0" outline="0">
        <left style="thin">
          <color indexed="64"/>
        </left>
        <right style="thin">
          <color indexed="64"/>
        </right>
        <top/>
        <bottom/>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Rich, Kyle" id="{42AD54B9-9C32-4BA1-AE64-661A8679F684}" userId="S::Kyle.Rich@ct.gov::20264464-6139-48a9-aa24-8b86fa4f5175"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CA346C3-1FB7-4809-A83E-BF94CA6F58F1}" name="Table3_Projects" displayName="Table3_Projects" ref="A4:H14" totalsRowShown="0" headerRowDxfId="11" headerRowBorderDxfId="10" tableBorderDxfId="9" totalsRowBorderDxfId="8">
  <autoFilter ref="A4:H14" xr:uid="{CCA346C3-1FB7-4809-A83E-BF94CA6F58F1}"/>
  <tableColumns count="8">
    <tableColumn id="1" xr3:uid="{30575D7E-2468-448A-A61A-F5A528561DB9}" name="Property" dataDxfId="7"/>
    <tableColumn id="2" xr3:uid="{3FDFE345-95B0-4187-B33B-82530006920D}" name="Property Name" dataDxfId="6"/>
    <tableColumn id="3" xr3:uid="{F1F1C114-E8B6-44B8-B803-B47086A38CD7}" name="Property Address" dataDxfId="5"/>
    <tableColumn id="4" xr3:uid="{1E0CBAAD-533D-4055-83E8-908759B9F84D}" name="Program Type(s)" dataDxfId="4"/>
    <tableColumn id="5" xr3:uid="{9C844B29-2DA0-45DB-A900-6B880E53CD20}" name="Property Type(s)" dataDxfId="3"/>
    <tableColumn id="6" xr3:uid="{DBF6CFF2-3D34-4C90-ABE5-67D2A5DC5858}" name="Total # of Units" dataDxfId="2"/>
    <tableColumn id="7" xr3:uid="{37D97680-9C9E-466D-B021-2FA59001A6B4}" name="Disposition (Select one)" dataDxfId="1"/>
    <tableColumn id="8" xr3:uid="{A4E73696-0FE9-4B87-8067-AB31D3A55392}" name="Date of Disposition"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18" dT="2026-04-24T15:35:32.23" personId="{42AD54B9-9C32-4BA1-AE64-661A8679F684}" id="{235EBCCF-2AF3-460C-98DC-E5C3968A9E09}">
    <text>Can give each program type a code that providers would type into the rows above. Goal of making responses uniform.</text>
  </threadedComment>
  <threadedComment ref="E18" dT="2026-04-24T15:36:36.91" personId="{42AD54B9-9C32-4BA1-AE64-661A8679F684}" id="{7327E76D-6AD8-43D5-9DDB-431E09350666}">
    <text>Same with project types, can utilize a coding system for providers to enter into rows above.</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huduser.gov/portal/datasets/il.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hyperlink" Target="https://www.cga.ct.gov/2025/pub/chap_055b.htm"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huduser.gov/portal/datasets/il.html" TargetMode="External"/></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8D665-759E-44B5-A51F-D91355FB66C8}">
  <sheetPr>
    <tabColor rgb="FFFFFF00"/>
  </sheetPr>
  <dimension ref="A1:I19"/>
  <sheetViews>
    <sheetView tabSelected="1" zoomScale="130" zoomScaleNormal="130" workbookViewId="0">
      <pane ySplit="2" topLeftCell="A4" activePane="bottomLeft" state="frozen"/>
      <selection pane="bottomLeft" activeCell="B21" sqref="B21"/>
    </sheetView>
  </sheetViews>
  <sheetFormatPr defaultRowHeight="15" customHeight="1" x14ac:dyDescent="0.3"/>
  <cols>
    <col min="1" max="1" width="44" customWidth="1"/>
    <col min="2" max="2" width="34.88671875" customWidth="1"/>
    <col min="3" max="5" width="20.6640625" customWidth="1"/>
    <col min="6" max="6" width="35.33203125" bestFit="1" customWidth="1"/>
    <col min="7" max="7" width="22.33203125" customWidth="1"/>
    <col min="8" max="8" width="43.44140625" bestFit="1" customWidth="1"/>
    <col min="9" max="9" width="20.6640625" customWidth="1"/>
  </cols>
  <sheetData>
    <row r="1" spans="1:9" ht="23.4" customHeight="1" x14ac:dyDescent="0.3">
      <c r="A1" s="78" t="s">
        <v>0</v>
      </c>
      <c r="B1" s="78"/>
      <c r="C1" s="78"/>
      <c r="D1" s="78"/>
      <c r="E1" s="78"/>
    </row>
    <row r="2" spans="1:9" ht="14.4" x14ac:dyDescent="0.3"/>
    <row r="3" spans="1:9" ht="32.25" customHeight="1" x14ac:dyDescent="0.3">
      <c r="A3" s="81" t="s">
        <v>1</v>
      </c>
      <c r="B3" s="81"/>
      <c r="C3" s="81"/>
      <c r="D3" s="81"/>
      <c r="E3" s="81"/>
    </row>
    <row r="4" spans="1:9" ht="15" customHeight="1" x14ac:dyDescent="0.3">
      <c r="A4" s="37"/>
      <c r="B4" s="37"/>
      <c r="C4" s="37"/>
      <c r="D4" s="37"/>
      <c r="E4" s="37"/>
    </row>
    <row r="5" spans="1:9" ht="47.25" customHeight="1" x14ac:dyDescent="0.3">
      <c r="A5" s="82" t="s">
        <v>2</v>
      </c>
      <c r="B5" s="83"/>
      <c r="C5" s="83"/>
      <c r="D5" s="83"/>
      <c r="E5" s="83"/>
    </row>
    <row r="6" spans="1:9" ht="32.25" customHeight="1" x14ac:dyDescent="0.35">
      <c r="A6" s="79" t="s">
        <v>3</v>
      </c>
      <c r="B6" s="80"/>
      <c r="C6" s="80"/>
      <c r="D6" s="80"/>
      <c r="E6" s="80"/>
    </row>
    <row r="7" spans="1:9" ht="14.4" x14ac:dyDescent="0.3"/>
    <row r="8" spans="1:9" ht="14.4" x14ac:dyDescent="0.3">
      <c r="A8" s="33" t="s">
        <v>4</v>
      </c>
      <c r="B8" s="32" t="s">
        <v>153</v>
      </c>
      <c r="C8" s="31"/>
      <c r="D8" s="31"/>
      <c r="E8" s="31"/>
      <c r="F8" s="31"/>
      <c r="G8" s="31"/>
      <c r="H8" s="31"/>
      <c r="I8" s="31"/>
    </row>
    <row r="9" spans="1:9" ht="14.4" x14ac:dyDescent="0.3">
      <c r="A9" s="34" t="s">
        <v>5</v>
      </c>
      <c r="B9" s="35" t="s">
        <v>154</v>
      </c>
    </row>
    <row r="10" spans="1:9" ht="14.4" x14ac:dyDescent="0.3">
      <c r="A10" s="33" t="s">
        <v>6</v>
      </c>
      <c r="B10" s="32" t="s">
        <v>155</v>
      </c>
    </row>
    <row r="11" spans="1:9" ht="14.4" x14ac:dyDescent="0.3">
      <c r="A11" s="33" t="s">
        <v>7</v>
      </c>
      <c r="B11" s="32" t="s">
        <v>156</v>
      </c>
    </row>
    <row r="12" spans="1:9" ht="14.4" x14ac:dyDescent="0.3">
      <c r="A12" s="33" t="s">
        <v>8</v>
      </c>
      <c r="B12" s="32" t="s">
        <v>157</v>
      </c>
    </row>
    <row r="13" spans="1:9" ht="14.4" x14ac:dyDescent="0.3">
      <c r="A13" s="33" t="s">
        <v>9</v>
      </c>
      <c r="B13" s="32" t="s">
        <v>120</v>
      </c>
    </row>
    <row r="14" spans="1:9" ht="14.4" x14ac:dyDescent="0.3">
      <c r="A14" s="33" t="s">
        <v>10</v>
      </c>
      <c r="B14" s="32">
        <v>2025</v>
      </c>
    </row>
    <row r="15" spans="1:9" ht="14.4" x14ac:dyDescent="0.3">
      <c r="A15" s="33" t="s">
        <v>11</v>
      </c>
      <c r="B15" s="32" t="s">
        <v>141</v>
      </c>
    </row>
    <row r="16" spans="1:9" ht="14.4" x14ac:dyDescent="0.3">
      <c r="A16" s="33" t="s">
        <v>12</v>
      </c>
      <c r="B16" s="32" t="s">
        <v>158</v>
      </c>
    </row>
    <row r="17" spans="1:2" ht="14.4" x14ac:dyDescent="0.3">
      <c r="A17" s="33" t="s">
        <v>13</v>
      </c>
      <c r="B17" s="32" t="s">
        <v>101</v>
      </c>
    </row>
    <row r="18" spans="1:2" ht="14.4" x14ac:dyDescent="0.3"/>
    <row r="19" spans="1:2" ht="14.4" x14ac:dyDescent="0.3"/>
  </sheetData>
  <sheetProtection algorithmName="SHA-512" hashValue="Y0pAXP+aZK62qOcWbjb4EWsojLeJgh9uQTPETCpe1JhJvOLOtSUYfQsPtt92vM9RheVZc9aX53HH+Bc6s7hoOQ==" saltValue="6TpyCu71zAqnDSWIuMbCkg==" spinCount="100000" sheet="1" objects="1" scenarios="1"/>
  <protectedRanges>
    <protectedRange sqref="B8:B17" name="Range1"/>
  </protectedRanges>
  <mergeCells count="4">
    <mergeCell ref="A1:E1"/>
    <mergeCell ref="A6:E6"/>
    <mergeCell ref="A3:E3"/>
    <mergeCell ref="A5:E5"/>
  </mergeCells>
  <dataValidations count="1">
    <dataValidation allowBlank="1" showInputMessage="1" showErrorMessage="1" sqref="A14" xr:uid="{B47E0CC6-ED4A-412D-97E7-60817D839CA4}"/>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803409D7-F1FD-425C-9054-0FEB1C3A4F0C}">
          <x14:formula1>
            <xm:f>'List(Hide when complete)'!$A$2:$A$5</xm:f>
          </x14:formula1>
          <xm:sqref>B13</xm:sqref>
        </x14:dataValidation>
        <x14:dataValidation type="list" allowBlank="1" showInputMessage="1" showErrorMessage="1" xr:uid="{CF798A12-5F6A-4F3A-8FD9-1C75869023CA}">
          <x14:formula1>
            <xm:f>'List(Hide when complete)'!$C$2:$C$4</xm:f>
          </x14:formula1>
          <xm:sqref>B14 A15</xm:sqref>
        </x14:dataValidation>
        <x14:dataValidation type="list" allowBlank="1" showInputMessage="1" showErrorMessage="1" xr:uid="{AB022705-4E87-4D38-A117-A1B8FB51F039}">
          <x14:formula1>
            <xm:f>'List(Hide when complete)'!$G$2:$G$17</xm:f>
          </x14:formula1>
          <xm:sqref>B15 A16</xm:sqref>
        </x14:dataValidation>
        <x14:dataValidation type="list" allowBlank="1" showInputMessage="1" showErrorMessage="1" xr:uid="{D9C578DF-2CE0-4ECA-8A3B-795B2BE491E2}">
          <x14:formula1>
            <xm:f>'List(Hide when complete)'!$E$2:$E$3</xm:f>
          </x14:formula1>
          <xm:sqref>B17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FB049-FD87-4D16-B6BB-67904B517B44}">
  <sheetPr>
    <tabColor rgb="FFFFFF00"/>
  </sheetPr>
  <dimension ref="A1:T124"/>
  <sheetViews>
    <sheetView topLeftCell="B80" zoomScale="110" zoomScaleNormal="110" workbookViewId="0">
      <selection activeCell="G86" sqref="G86"/>
    </sheetView>
  </sheetViews>
  <sheetFormatPr defaultRowHeight="14.4" x14ac:dyDescent="0.3"/>
  <cols>
    <col min="1" max="1" width="11.33203125" customWidth="1"/>
    <col min="2" max="2" width="10" customWidth="1"/>
    <col min="3" max="3" width="29.88671875" customWidth="1"/>
    <col min="4" max="4" width="36.6640625" customWidth="1"/>
    <col min="5" max="5" width="33.88671875" bestFit="1" customWidth="1"/>
    <col min="6" max="6" width="36.33203125" customWidth="1"/>
    <col min="7" max="7" width="51" customWidth="1"/>
    <col min="8" max="8" width="31.6640625" bestFit="1" customWidth="1"/>
    <col min="9" max="9" width="23.88671875" bestFit="1" customWidth="1"/>
    <col min="10" max="10" width="26" bestFit="1" customWidth="1"/>
    <col min="11" max="11" width="18.33203125" bestFit="1" customWidth="1"/>
    <col min="12" max="14" width="12.88671875" bestFit="1" customWidth="1"/>
    <col min="15" max="17" width="13.44140625" bestFit="1" customWidth="1"/>
    <col min="18" max="18" width="19.88671875" bestFit="1" customWidth="1"/>
    <col min="19" max="19" width="18.6640625" bestFit="1" customWidth="1"/>
    <col min="20" max="20" width="15.88671875" bestFit="1" customWidth="1"/>
  </cols>
  <sheetData>
    <row r="1" spans="1:20" ht="18" x14ac:dyDescent="0.3">
      <c r="B1" s="78" t="s">
        <v>14</v>
      </c>
      <c r="C1" s="78"/>
      <c r="D1" s="78"/>
      <c r="E1" s="78"/>
      <c r="F1" s="78"/>
    </row>
    <row r="3" spans="1:20" s="47" customFormat="1" ht="32.25" customHeight="1" x14ac:dyDescent="0.3">
      <c r="A3" s="46"/>
      <c r="B3" s="74" t="s">
        <v>15</v>
      </c>
      <c r="C3" s="75"/>
      <c r="D3" s="75"/>
      <c r="E3" s="75"/>
      <c r="F3" s="75"/>
      <c r="G3" s="75"/>
    </row>
    <row r="4" spans="1:20" x14ac:dyDescent="0.3">
      <c r="B4" s="48"/>
    </row>
    <row r="5" spans="1:20" ht="30.75" customHeight="1" x14ac:dyDescent="0.3">
      <c r="B5" s="88" t="s">
        <v>16</v>
      </c>
      <c r="C5" s="75"/>
      <c r="D5" s="75"/>
      <c r="E5" s="75"/>
      <c r="F5" s="75"/>
      <c r="G5" s="75"/>
      <c r="H5" s="49"/>
      <c r="I5" s="49"/>
      <c r="J5" s="49"/>
      <c r="K5" s="49"/>
    </row>
    <row r="7" spans="1:20" ht="31.5" customHeight="1" x14ac:dyDescent="0.3">
      <c r="A7" s="31" t="s">
        <v>17</v>
      </c>
      <c r="B7" s="86" t="s">
        <v>18</v>
      </c>
      <c r="C7" s="86"/>
      <c r="D7" s="86"/>
      <c r="E7" s="86"/>
      <c r="F7" s="86"/>
      <c r="G7" s="86"/>
    </row>
    <row r="9" spans="1:20" x14ac:dyDescent="0.3">
      <c r="B9" s="41" t="s">
        <v>19</v>
      </c>
    </row>
    <row r="10" spans="1:20" x14ac:dyDescent="0.3">
      <c r="B10" s="50" t="s">
        <v>20</v>
      </c>
      <c r="C10" s="50" t="s">
        <v>21</v>
      </c>
      <c r="D10" s="50" t="s">
        <v>22</v>
      </c>
      <c r="E10" s="51" t="s">
        <v>23</v>
      </c>
      <c r="F10" s="50" t="s">
        <v>24</v>
      </c>
      <c r="G10" s="51" t="s">
        <v>25</v>
      </c>
      <c r="H10" s="50" t="s">
        <v>26</v>
      </c>
      <c r="I10" s="50" t="s">
        <v>27</v>
      </c>
      <c r="J10" s="50" t="s">
        <v>28</v>
      </c>
      <c r="K10" s="50" t="s">
        <v>29</v>
      </c>
      <c r="L10" s="50" t="s">
        <v>30</v>
      </c>
      <c r="M10" s="50" t="s">
        <v>31</v>
      </c>
      <c r="N10" s="50" t="s">
        <v>32</v>
      </c>
      <c r="O10" s="50" t="s">
        <v>33</v>
      </c>
      <c r="P10" s="50" t="s">
        <v>34</v>
      </c>
      <c r="Q10" s="50" t="s">
        <v>35</v>
      </c>
      <c r="R10" s="50" t="s">
        <v>36</v>
      </c>
      <c r="S10" s="50" t="s">
        <v>37</v>
      </c>
      <c r="T10" s="50" t="s">
        <v>38</v>
      </c>
    </row>
    <row r="11" spans="1:20" x14ac:dyDescent="0.3">
      <c r="B11" s="1">
        <v>1</v>
      </c>
      <c r="C11" s="20" t="s">
        <v>159</v>
      </c>
      <c r="D11" s="20" t="s">
        <v>160</v>
      </c>
      <c r="E11" s="20" t="s">
        <v>116</v>
      </c>
      <c r="F11" s="20" t="s">
        <v>110</v>
      </c>
      <c r="G11" s="20" t="s">
        <v>111</v>
      </c>
      <c r="H11" s="20" t="s">
        <v>161</v>
      </c>
      <c r="I11" s="52">
        <v>25387</v>
      </c>
      <c r="J11" s="52" t="s">
        <v>158</v>
      </c>
      <c r="K11" s="20">
        <v>48</v>
      </c>
      <c r="L11" s="20">
        <v>32</v>
      </c>
      <c r="M11" s="20">
        <v>16</v>
      </c>
      <c r="N11" s="20">
        <v>0</v>
      </c>
      <c r="O11" s="20">
        <v>0</v>
      </c>
      <c r="P11" s="20">
        <v>0</v>
      </c>
      <c r="Q11" s="20">
        <v>0</v>
      </c>
      <c r="R11" s="20">
        <v>4</v>
      </c>
      <c r="S11" s="20">
        <v>43</v>
      </c>
      <c r="T11" s="20">
        <v>5</v>
      </c>
    </row>
    <row r="12" spans="1:20" x14ac:dyDescent="0.3">
      <c r="B12" s="1">
        <v>2</v>
      </c>
      <c r="C12" s="20" t="s">
        <v>162</v>
      </c>
      <c r="D12" s="20" t="s">
        <v>160</v>
      </c>
      <c r="E12" s="20" t="s">
        <v>116</v>
      </c>
      <c r="F12" s="20" t="s">
        <v>110</v>
      </c>
      <c r="G12" s="20" t="s">
        <v>111</v>
      </c>
      <c r="H12" s="20" t="s">
        <v>161</v>
      </c>
      <c r="I12" s="52">
        <v>27760</v>
      </c>
      <c r="J12" s="52" t="s">
        <v>158</v>
      </c>
      <c r="K12" s="20">
        <v>40</v>
      </c>
      <c r="L12" s="20">
        <v>0</v>
      </c>
      <c r="M12" s="20">
        <v>40</v>
      </c>
      <c r="N12" s="20">
        <v>0</v>
      </c>
      <c r="O12" s="20">
        <v>0</v>
      </c>
      <c r="P12" s="20">
        <v>0</v>
      </c>
      <c r="Q12" s="20">
        <v>0</v>
      </c>
      <c r="R12" s="20">
        <v>0</v>
      </c>
      <c r="S12" s="20">
        <v>35</v>
      </c>
      <c r="T12" s="20">
        <v>5</v>
      </c>
    </row>
    <row r="13" spans="1:20" x14ac:dyDescent="0.3">
      <c r="B13" s="1">
        <v>3</v>
      </c>
      <c r="C13" s="20" t="s">
        <v>163</v>
      </c>
      <c r="D13" s="20" t="s">
        <v>160</v>
      </c>
      <c r="E13" s="20" t="s">
        <v>116</v>
      </c>
      <c r="F13" s="20" t="s">
        <v>110</v>
      </c>
      <c r="G13" s="20" t="s">
        <v>111</v>
      </c>
      <c r="H13" s="20" t="s">
        <v>161</v>
      </c>
      <c r="I13" s="52">
        <v>44593</v>
      </c>
      <c r="J13" s="52" t="s">
        <v>158</v>
      </c>
      <c r="K13" s="20">
        <v>16</v>
      </c>
      <c r="L13" s="20">
        <v>0</v>
      </c>
      <c r="M13" s="20">
        <v>16</v>
      </c>
      <c r="N13" s="20">
        <v>0</v>
      </c>
      <c r="O13" s="20">
        <v>0</v>
      </c>
      <c r="P13" s="20">
        <v>0</v>
      </c>
      <c r="Q13" s="20">
        <v>0</v>
      </c>
      <c r="R13" s="20">
        <v>16</v>
      </c>
      <c r="S13" s="20">
        <v>16</v>
      </c>
      <c r="T13" s="20">
        <v>0</v>
      </c>
    </row>
    <row r="14" spans="1:20" x14ac:dyDescent="0.3">
      <c r="B14" s="1">
        <v>4</v>
      </c>
      <c r="C14" s="20" t="s">
        <v>164</v>
      </c>
      <c r="D14" s="20" t="s">
        <v>165</v>
      </c>
      <c r="E14" s="20" t="s">
        <v>116</v>
      </c>
      <c r="F14" s="20" t="s">
        <v>110</v>
      </c>
      <c r="G14" s="20" t="s">
        <v>111</v>
      </c>
      <c r="H14" s="20" t="s">
        <v>161</v>
      </c>
      <c r="I14" s="52">
        <v>29828</v>
      </c>
      <c r="J14" s="52" t="s">
        <v>158</v>
      </c>
      <c r="K14" s="20">
        <v>40</v>
      </c>
      <c r="L14" s="20">
        <v>0</v>
      </c>
      <c r="M14" s="20">
        <v>40</v>
      </c>
      <c r="N14" s="20">
        <v>0</v>
      </c>
      <c r="O14" s="20">
        <v>0</v>
      </c>
      <c r="P14" s="20">
        <v>0</v>
      </c>
      <c r="Q14" s="20">
        <v>0</v>
      </c>
      <c r="R14" s="20">
        <v>4</v>
      </c>
      <c r="S14" s="20">
        <v>38</v>
      </c>
      <c r="T14" s="20">
        <v>2</v>
      </c>
    </row>
    <row r="15" spans="1:20" x14ac:dyDescent="0.3">
      <c r="B15" s="1">
        <v>5</v>
      </c>
      <c r="C15" s="20" t="s">
        <v>166</v>
      </c>
      <c r="D15" s="20" t="s">
        <v>165</v>
      </c>
      <c r="E15" s="20" t="s">
        <v>116</v>
      </c>
      <c r="F15" s="20" t="s">
        <v>110</v>
      </c>
      <c r="G15" s="20" t="s">
        <v>111</v>
      </c>
      <c r="H15" s="20" t="s">
        <v>161</v>
      </c>
      <c r="I15" s="52">
        <v>31691</v>
      </c>
      <c r="J15" s="52" t="s">
        <v>158</v>
      </c>
      <c r="K15" s="20">
        <v>30</v>
      </c>
      <c r="L15" s="20">
        <v>0</v>
      </c>
      <c r="M15" s="20">
        <v>30</v>
      </c>
      <c r="N15" s="20">
        <v>0</v>
      </c>
      <c r="O15" s="20">
        <v>0</v>
      </c>
      <c r="P15" s="20">
        <v>0</v>
      </c>
      <c r="Q15" s="20">
        <v>0</v>
      </c>
      <c r="R15" s="20">
        <v>3</v>
      </c>
      <c r="S15" s="20">
        <v>29</v>
      </c>
      <c r="T15" s="20">
        <v>1</v>
      </c>
    </row>
    <row r="16" spans="1:20" x14ac:dyDescent="0.3">
      <c r="B16" s="1">
        <v>6</v>
      </c>
      <c r="C16" s="20"/>
      <c r="D16" s="20"/>
      <c r="E16" s="20"/>
      <c r="F16" s="20"/>
      <c r="G16" s="20"/>
      <c r="H16" s="20"/>
      <c r="I16" s="52"/>
      <c r="J16" s="52"/>
      <c r="K16" s="20"/>
      <c r="L16" s="20"/>
      <c r="M16" s="20"/>
      <c r="N16" s="20"/>
      <c r="O16" s="20"/>
      <c r="P16" s="20"/>
      <c r="Q16" s="20"/>
      <c r="R16" s="20"/>
      <c r="S16" s="20"/>
      <c r="T16" s="20"/>
    </row>
    <row r="17" spans="2:20" x14ac:dyDescent="0.3">
      <c r="B17" s="1">
        <v>7</v>
      </c>
      <c r="C17" s="20"/>
      <c r="D17" s="20"/>
      <c r="E17" s="20"/>
      <c r="F17" s="20"/>
      <c r="G17" s="20"/>
      <c r="H17" s="20"/>
      <c r="I17" s="52"/>
      <c r="J17" s="52"/>
      <c r="K17" s="20"/>
      <c r="L17" s="20"/>
      <c r="M17" s="20"/>
      <c r="N17" s="20"/>
      <c r="O17" s="20"/>
      <c r="P17" s="20"/>
      <c r="Q17" s="20"/>
      <c r="R17" s="20"/>
      <c r="S17" s="20"/>
      <c r="T17" s="20"/>
    </row>
    <row r="18" spans="2:20" x14ac:dyDescent="0.3">
      <c r="B18" s="1">
        <v>8</v>
      </c>
      <c r="C18" s="20"/>
      <c r="D18" s="20"/>
      <c r="E18" s="20"/>
      <c r="F18" s="20"/>
      <c r="G18" s="20"/>
      <c r="H18" s="20"/>
      <c r="I18" s="52"/>
      <c r="J18" s="52"/>
      <c r="K18" s="20"/>
      <c r="L18" s="20"/>
      <c r="M18" s="20"/>
      <c r="N18" s="20"/>
      <c r="O18" s="20"/>
      <c r="P18" s="20"/>
      <c r="Q18" s="20"/>
      <c r="R18" s="20"/>
      <c r="S18" s="20"/>
      <c r="T18" s="20"/>
    </row>
    <row r="19" spans="2:20" x14ac:dyDescent="0.3">
      <c r="B19" s="1">
        <v>9</v>
      </c>
      <c r="C19" s="20"/>
      <c r="D19" s="20"/>
      <c r="E19" s="20"/>
      <c r="F19" s="20"/>
      <c r="G19" s="20"/>
      <c r="H19" s="20"/>
      <c r="I19" s="52"/>
      <c r="J19" s="52"/>
      <c r="K19" s="20"/>
      <c r="L19" s="20"/>
      <c r="M19" s="20"/>
      <c r="N19" s="20"/>
      <c r="O19" s="20"/>
      <c r="P19" s="20"/>
      <c r="Q19" s="20"/>
      <c r="R19" s="20"/>
      <c r="S19" s="20"/>
      <c r="T19" s="20"/>
    </row>
    <row r="20" spans="2:20" x14ac:dyDescent="0.3">
      <c r="B20" s="1">
        <v>10</v>
      </c>
      <c r="C20" s="20"/>
      <c r="D20" s="20"/>
      <c r="E20" s="20"/>
      <c r="F20" s="20"/>
      <c r="G20" s="20"/>
      <c r="H20" s="20"/>
      <c r="I20" s="52"/>
      <c r="J20" s="52"/>
      <c r="K20" s="20"/>
      <c r="L20" s="20"/>
      <c r="M20" s="20"/>
      <c r="N20" s="20"/>
      <c r="O20" s="20"/>
      <c r="P20" s="20"/>
      <c r="Q20" s="20"/>
      <c r="R20" s="20"/>
      <c r="S20" s="20"/>
      <c r="T20" s="20"/>
    </row>
    <row r="21" spans="2:20" x14ac:dyDescent="0.3">
      <c r="B21" s="1">
        <v>11</v>
      </c>
      <c r="C21" s="20"/>
      <c r="D21" s="20"/>
      <c r="E21" s="20"/>
      <c r="F21" s="20"/>
      <c r="G21" s="20"/>
      <c r="H21" s="20"/>
      <c r="I21" s="52"/>
      <c r="J21" s="52"/>
      <c r="K21" s="20"/>
      <c r="L21" s="20"/>
      <c r="M21" s="20"/>
      <c r="N21" s="20"/>
      <c r="O21" s="20"/>
      <c r="P21" s="20"/>
      <c r="Q21" s="20"/>
      <c r="R21" s="20"/>
      <c r="S21" s="20"/>
      <c r="T21" s="20"/>
    </row>
    <row r="22" spans="2:20" x14ac:dyDescent="0.3">
      <c r="B22" s="1">
        <v>12</v>
      </c>
      <c r="C22" s="20"/>
      <c r="D22" s="20"/>
      <c r="E22" s="20"/>
      <c r="F22" s="20"/>
      <c r="G22" s="20"/>
      <c r="H22" s="20"/>
      <c r="I22" s="52"/>
      <c r="J22" s="52"/>
      <c r="K22" s="20"/>
      <c r="L22" s="20"/>
      <c r="M22" s="20"/>
      <c r="N22" s="20"/>
      <c r="O22" s="20"/>
      <c r="P22" s="20"/>
      <c r="Q22" s="20"/>
      <c r="R22" s="20"/>
      <c r="S22" s="20"/>
      <c r="T22" s="20"/>
    </row>
    <row r="23" spans="2:20" x14ac:dyDescent="0.3">
      <c r="B23" s="1">
        <v>13</v>
      </c>
      <c r="C23" s="20"/>
      <c r="D23" s="20"/>
      <c r="E23" s="20"/>
      <c r="F23" s="20"/>
      <c r="G23" s="20"/>
      <c r="H23" s="20"/>
      <c r="I23" s="52"/>
      <c r="J23" s="52"/>
      <c r="K23" s="20"/>
      <c r="L23" s="20"/>
      <c r="M23" s="20"/>
      <c r="N23" s="20"/>
      <c r="O23" s="20"/>
      <c r="P23" s="20"/>
      <c r="Q23" s="20"/>
      <c r="R23" s="20"/>
      <c r="S23" s="20"/>
      <c r="T23" s="20"/>
    </row>
    <row r="24" spans="2:20" x14ac:dyDescent="0.3">
      <c r="B24" s="1">
        <v>14</v>
      </c>
      <c r="C24" s="20"/>
      <c r="D24" s="20"/>
      <c r="E24" s="20"/>
      <c r="F24" s="20"/>
      <c r="G24" s="20"/>
      <c r="H24" s="20"/>
      <c r="I24" s="52"/>
      <c r="J24" s="52"/>
      <c r="K24" s="20"/>
      <c r="L24" s="20"/>
      <c r="M24" s="20"/>
      <c r="N24" s="20"/>
      <c r="O24" s="20"/>
      <c r="P24" s="20"/>
      <c r="Q24" s="20"/>
      <c r="R24" s="20"/>
      <c r="S24" s="20"/>
      <c r="T24" s="20"/>
    </row>
    <row r="25" spans="2:20" x14ac:dyDescent="0.3">
      <c r="B25" s="1">
        <v>15</v>
      </c>
      <c r="C25" s="20"/>
      <c r="D25" s="20"/>
      <c r="E25" s="20"/>
      <c r="F25" s="20"/>
      <c r="G25" s="20"/>
      <c r="H25" s="20"/>
      <c r="I25" s="52"/>
      <c r="J25" s="52"/>
      <c r="K25" s="20"/>
      <c r="L25" s="20"/>
      <c r="M25" s="20"/>
      <c r="N25" s="20"/>
      <c r="O25" s="20"/>
      <c r="P25" s="20"/>
      <c r="Q25" s="20"/>
      <c r="R25" s="20"/>
      <c r="S25" s="20"/>
      <c r="T25" s="20"/>
    </row>
    <row r="26" spans="2:20" x14ac:dyDescent="0.3">
      <c r="B26" s="1">
        <v>16</v>
      </c>
      <c r="C26" s="20"/>
      <c r="D26" s="20"/>
      <c r="E26" s="20"/>
      <c r="F26" s="20"/>
      <c r="G26" s="20"/>
      <c r="H26" s="20"/>
      <c r="I26" s="52"/>
      <c r="J26" s="52"/>
      <c r="K26" s="20"/>
      <c r="L26" s="20"/>
      <c r="M26" s="20"/>
      <c r="N26" s="20"/>
      <c r="O26" s="20"/>
      <c r="P26" s="20"/>
      <c r="Q26" s="20"/>
      <c r="R26" s="20"/>
      <c r="S26" s="20"/>
      <c r="T26" s="20"/>
    </row>
    <row r="27" spans="2:20" x14ac:dyDescent="0.3">
      <c r="B27" s="1">
        <v>17</v>
      </c>
      <c r="C27" s="20"/>
      <c r="D27" s="20"/>
      <c r="E27" s="20"/>
      <c r="F27" s="20"/>
      <c r="G27" s="20"/>
      <c r="H27" s="20"/>
      <c r="I27" s="52"/>
      <c r="J27" s="52"/>
      <c r="K27" s="20"/>
      <c r="L27" s="20"/>
      <c r="M27" s="20"/>
      <c r="N27" s="20"/>
      <c r="O27" s="20"/>
      <c r="P27" s="20"/>
      <c r="Q27" s="20"/>
      <c r="R27" s="20"/>
      <c r="S27" s="20"/>
      <c r="T27" s="20"/>
    </row>
    <row r="28" spans="2:20" x14ac:dyDescent="0.3">
      <c r="B28" s="1">
        <v>18</v>
      </c>
      <c r="C28" s="20"/>
      <c r="D28" s="20"/>
      <c r="E28" s="20"/>
      <c r="F28" s="20"/>
      <c r="G28" s="20"/>
      <c r="H28" s="20"/>
      <c r="I28" s="52"/>
      <c r="J28" s="52"/>
      <c r="K28" s="20"/>
      <c r="L28" s="20"/>
      <c r="M28" s="20"/>
      <c r="N28" s="20"/>
      <c r="O28" s="20"/>
      <c r="P28" s="20"/>
      <c r="Q28" s="20"/>
      <c r="R28" s="20"/>
      <c r="S28" s="20"/>
      <c r="T28" s="20"/>
    </row>
    <row r="29" spans="2:20" x14ac:dyDescent="0.3">
      <c r="B29" s="1">
        <v>19</v>
      </c>
      <c r="C29" s="20"/>
      <c r="D29" s="20"/>
      <c r="E29" s="20"/>
      <c r="F29" s="20"/>
      <c r="G29" s="20"/>
      <c r="H29" s="20"/>
      <c r="I29" s="52"/>
      <c r="J29" s="52"/>
      <c r="K29" s="20"/>
      <c r="L29" s="20"/>
      <c r="M29" s="20"/>
      <c r="N29" s="20"/>
      <c r="O29" s="20"/>
      <c r="P29" s="20"/>
      <c r="Q29" s="20"/>
      <c r="R29" s="20"/>
      <c r="S29" s="20"/>
      <c r="T29" s="20"/>
    </row>
    <row r="30" spans="2:20" x14ac:dyDescent="0.3">
      <c r="B30" s="1">
        <v>20</v>
      </c>
      <c r="C30" s="20"/>
      <c r="D30" s="20"/>
      <c r="E30" s="20"/>
      <c r="F30" s="20"/>
      <c r="G30" s="20"/>
      <c r="H30" s="20"/>
      <c r="I30" s="52"/>
      <c r="J30" s="52"/>
      <c r="K30" s="20"/>
      <c r="L30" s="20"/>
      <c r="M30" s="20"/>
      <c r="N30" s="20"/>
      <c r="O30" s="20"/>
      <c r="P30" s="20"/>
      <c r="Q30" s="20"/>
      <c r="R30" s="20"/>
      <c r="S30" s="20"/>
      <c r="T30" s="20"/>
    </row>
    <row r="31" spans="2:20" x14ac:dyDescent="0.3">
      <c r="B31" s="1">
        <v>21</v>
      </c>
      <c r="C31" s="20"/>
      <c r="D31" s="20"/>
      <c r="E31" s="20"/>
      <c r="F31" s="20"/>
      <c r="G31" s="20"/>
      <c r="H31" s="20"/>
      <c r="I31" s="52"/>
      <c r="J31" s="52"/>
      <c r="K31" s="20"/>
      <c r="L31" s="20"/>
      <c r="M31" s="20"/>
      <c r="N31" s="20"/>
      <c r="O31" s="20"/>
      <c r="P31" s="20"/>
      <c r="Q31" s="20"/>
      <c r="R31" s="20"/>
      <c r="S31" s="20"/>
      <c r="T31" s="20"/>
    </row>
    <row r="32" spans="2:20" x14ac:dyDescent="0.3">
      <c r="B32" s="1">
        <v>22</v>
      </c>
      <c r="C32" s="20"/>
      <c r="D32" s="20"/>
      <c r="E32" s="20"/>
      <c r="F32" s="20"/>
      <c r="G32" s="20"/>
      <c r="H32" s="20"/>
      <c r="I32" s="52"/>
      <c r="J32" s="52"/>
      <c r="K32" s="20"/>
      <c r="L32" s="20"/>
      <c r="M32" s="20"/>
      <c r="N32" s="20"/>
      <c r="O32" s="20"/>
      <c r="P32" s="20"/>
      <c r="Q32" s="20"/>
      <c r="R32" s="20"/>
      <c r="S32" s="20"/>
      <c r="T32" s="20"/>
    </row>
    <row r="33" spans="2:20" x14ac:dyDescent="0.3">
      <c r="B33" s="1">
        <v>23</v>
      </c>
      <c r="C33" s="20"/>
      <c r="D33" s="20"/>
      <c r="E33" s="20"/>
      <c r="F33" s="20"/>
      <c r="G33" s="20"/>
      <c r="H33" s="20"/>
      <c r="I33" s="52"/>
      <c r="J33" s="52"/>
      <c r="K33" s="20"/>
      <c r="L33" s="20"/>
      <c r="M33" s="20"/>
      <c r="N33" s="20"/>
      <c r="O33" s="20"/>
      <c r="P33" s="20"/>
      <c r="Q33" s="20"/>
      <c r="R33" s="20"/>
      <c r="S33" s="20"/>
      <c r="T33" s="20"/>
    </row>
    <row r="34" spans="2:20" x14ac:dyDescent="0.3">
      <c r="B34" s="1">
        <v>24</v>
      </c>
      <c r="C34" s="20"/>
      <c r="D34" s="20"/>
      <c r="E34" s="20"/>
      <c r="F34" s="20"/>
      <c r="G34" s="20"/>
      <c r="H34" s="20"/>
      <c r="I34" s="52"/>
      <c r="J34" s="52"/>
      <c r="K34" s="20"/>
      <c r="L34" s="20"/>
      <c r="M34" s="20"/>
      <c r="N34" s="20"/>
      <c r="O34" s="20"/>
      <c r="P34" s="20"/>
      <c r="Q34" s="20"/>
      <c r="R34" s="20"/>
      <c r="S34" s="20"/>
      <c r="T34" s="20"/>
    </row>
    <row r="35" spans="2:20" x14ac:dyDescent="0.3">
      <c r="B35" s="1">
        <v>25</v>
      </c>
      <c r="C35" s="20"/>
      <c r="D35" s="20"/>
      <c r="E35" s="20"/>
      <c r="F35" s="20"/>
      <c r="G35" s="20"/>
      <c r="H35" s="20"/>
      <c r="I35" s="52"/>
      <c r="J35" s="52"/>
      <c r="K35" s="20"/>
      <c r="L35" s="20"/>
      <c r="M35" s="20"/>
      <c r="N35" s="20"/>
      <c r="O35" s="20"/>
      <c r="P35" s="20"/>
      <c r="Q35" s="20"/>
      <c r="R35" s="20"/>
      <c r="S35" s="20"/>
      <c r="T35" s="20"/>
    </row>
    <row r="36" spans="2:20" x14ac:dyDescent="0.3">
      <c r="B36" s="1">
        <v>26</v>
      </c>
      <c r="C36" s="20"/>
      <c r="D36" s="20"/>
      <c r="E36" s="20"/>
      <c r="F36" s="20"/>
      <c r="G36" s="20"/>
      <c r="H36" s="20"/>
      <c r="I36" s="52"/>
      <c r="J36" s="52"/>
      <c r="K36" s="20"/>
      <c r="L36" s="20"/>
      <c r="M36" s="20"/>
      <c r="N36" s="20"/>
      <c r="O36" s="20"/>
      <c r="P36" s="20"/>
      <c r="Q36" s="20"/>
      <c r="R36" s="20"/>
      <c r="S36" s="20"/>
      <c r="T36" s="20"/>
    </row>
    <row r="37" spans="2:20" x14ac:dyDescent="0.3">
      <c r="B37" s="1">
        <v>27</v>
      </c>
      <c r="C37" s="20"/>
      <c r="D37" s="20"/>
      <c r="E37" s="20"/>
      <c r="F37" s="20"/>
      <c r="G37" s="20"/>
      <c r="H37" s="20"/>
      <c r="I37" s="52"/>
      <c r="J37" s="52"/>
      <c r="K37" s="20"/>
      <c r="L37" s="20"/>
      <c r="M37" s="20"/>
      <c r="N37" s="20"/>
      <c r="O37" s="20"/>
      <c r="P37" s="20"/>
      <c r="Q37" s="20"/>
      <c r="R37" s="20"/>
      <c r="S37" s="20"/>
      <c r="T37" s="20"/>
    </row>
    <row r="38" spans="2:20" x14ac:dyDescent="0.3">
      <c r="B38" s="1">
        <v>28</v>
      </c>
      <c r="C38" s="20"/>
      <c r="D38" s="20"/>
      <c r="E38" s="20"/>
      <c r="F38" s="20"/>
      <c r="G38" s="20"/>
      <c r="H38" s="20"/>
      <c r="I38" s="52"/>
      <c r="J38" s="52"/>
      <c r="K38" s="20"/>
      <c r="L38" s="20"/>
      <c r="M38" s="20"/>
      <c r="N38" s="20"/>
      <c r="O38" s="20"/>
      <c r="P38" s="20"/>
      <c r="Q38" s="20"/>
      <c r="R38" s="20"/>
      <c r="S38" s="20"/>
      <c r="T38" s="20"/>
    </row>
    <row r="39" spans="2:20" x14ac:dyDescent="0.3">
      <c r="B39" s="1">
        <v>29</v>
      </c>
      <c r="C39" s="20"/>
      <c r="D39" s="20"/>
      <c r="E39" s="20"/>
      <c r="F39" s="20"/>
      <c r="G39" s="20"/>
      <c r="H39" s="20"/>
      <c r="I39" s="52"/>
      <c r="J39" s="52"/>
      <c r="K39" s="20"/>
      <c r="L39" s="20"/>
      <c r="M39" s="20"/>
      <c r="N39" s="20"/>
      <c r="O39" s="20"/>
      <c r="P39" s="20"/>
      <c r="Q39" s="20"/>
      <c r="R39" s="20"/>
      <c r="S39" s="20"/>
      <c r="T39" s="20"/>
    </row>
    <row r="40" spans="2:20" x14ac:dyDescent="0.3">
      <c r="B40" s="1">
        <v>30</v>
      </c>
      <c r="C40" s="20"/>
      <c r="D40" s="20"/>
      <c r="E40" s="20"/>
      <c r="F40" s="20"/>
      <c r="G40" s="20"/>
      <c r="H40" s="20"/>
      <c r="I40" s="52"/>
      <c r="J40" s="52"/>
      <c r="K40" s="20"/>
      <c r="L40" s="20"/>
      <c r="M40" s="20"/>
      <c r="N40" s="20"/>
      <c r="O40" s="20"/>
      <c r="P40" s="20"/>
      <c r="Q40" s="20"/>
      <c r="R40" s="20"/>
      <c r="S40" s="20"/>
      <c r="T40" s="20"/>
    </row>
    <row r="41" spans="2:20" x14ac:dyDescent="0.3">
      <c r="B41" s="1">
        <v>31</v>
      </c>
      <c r="C41" s="20"/>
      <c r="D41" s="20"/>
      <c r="E41" s="20"/>
      <c r="F41" s="20"/>
      <c r="G41" s="20"/>
      <c r="H41" s="20"/>
      <c r="I41" s="52"/>
      <c r="J41" s="52"/>
      <c r="K41" s="20"/>
      <c r="L41" s="20"/>
      <c r="M41" s="20"/>
      <c r="N41" s="20"/>
      <c r="O41" s="20"/>
      <c r="P41" s="20"/>
      <c r="Q41" s="20"/>
      <c r="R41" s="20"/>
      <c r="S41" s="20"/>
      <c r="T41" s="20"/>
    </row>
    <row r="42" spans="2:20" x14ac:dyDescent="0.3">
      <c r="B42" s="1">
        <v>32</v>
      </c>
      <c r="C42" s="20"/>
      <c r="D42" s="20"/>
      <c r="E42" s="20"/>
      <c r="F42" s="20"/>
      <c r="G42" s="20"/>
      <c r="H42" s="20"/>
      <c r="I42" s="52"/>
      <c r="J42" s="52"/>
      <c r="K42" s="20"/>
      <c r="L42" s="20"/>
      <c r="M42" s="20"/>
      <c r="N42" s="20"/>
      <c r="O42" s="20"/>
      <c r="P42" s="20"/>
      <c r="Q42" s="20"/>
      <c r="R42" s="20"/>
      <c r="S42" s="20"/>
      <c r="T42" s="20"/>
    </row>
    <row r="43" spans="2:20" x14ac:dyDescent="0.3">
      <c r="B43" s="1">
        <v>33</v>
      </c>
      <c r="C43" s="20"/>
      <c r="D43" s="20"/>
      <c r="E43" s="20"/>
      <c r="F43" s="20"/>
      <c r="G43" s="20"/>
      <c r="H43" s="20"/>
      <c r="I43" s="52"/>
      <c r="J43" s="52"/>
      <c r="K43" s="20"/>
      <c r="L43" s="20"/>
      <c r="M43" s="20"/>
      <c r="N43" s="20"/>
      <c r="O43" s="20"/>
      <c r="P43" s="20"/>
      <c r="Q43" s="20"/>
      <c r="R43" s="20"/>
      <c r="S43" s="20"/>
      <c r="T43" s="20"/>
    </row>
    <row r="44" spans="2:20" x14ac:dyDescent="0.3">
      <c r="B44" s="1">
        <v>34</v>
      </c>
      <c r="C44" s="20"/>
      <c r="D44" s="20"/>
      <c r="E44" s="20"/>
      <c r="F44" s="20"/>
      <c r="G44" s="20"/>
      <c r="H44" s="20"/>
      <c r="I44" s="52"/>
      <c r="J44" s="52"/>
      <c r="K44" s="20"/>
      <c r="L44" s="20"/>
      <c r="M44" s="20"/>
      <c r="N44" s="20"/>
      <c r="O44" s="20"/>
      <c r="P44" s="20"/>
      <c r="Q44" s="20"/>
      <c r="R44" s="20"/>
      <c r="S44" s="20"/>
      <c r="T44" s="20"/>
    </row>
    <row r="45" spans="2:20" x14ac:dyDescent="0.3">
      <c r="B45" s="1">
        <v>35</v>
      </c>
      <c r="C45" s="20"/>
      <c r="D45" s="20"/>
      <c r="E45" s="20"/>
      <c r="F45" s="20"/>
      <c r="G45" s="20"/>
      <c r="H45" s="20"/>
      <c r="I45" s="52"/>
      <c r="J45" s="52"/>
      <c r="K45" s="20"/>
      <c r="L45" s="20"/>
      <c r="M45" s="20"/>
      <c r="N45" s="20"/>
      <c r="O45" s="20"/>
      <c r="P45" s="20"/>
      <c r="Q45" s="20"/>
      <c r="R45" s="20"/>
      <c r="S45" s="20"/>
      <c r="T45" s="20"/>
    </row>
    <row r="46" spans="2:20" x14ac:dyDescent="0.3">
      <c r="B46" s="1">
        <v>36</v>
      </c>
      <c r="C46" s="20"/>
      <c r="D46" s="20"/>
      <c r="E46" s="20"/>
      <c r="F46" s="20"/>
      <c r="G46" s="20"/>
      <c r="H46" s="20"/>
      <c r="I46" s="52"/>
      <c r="J46" s="52"/>
      <c r="K46" s="20"/>
      <c r="L46" s="20"/>
      <c r="M46" s="20"/>
      <c r="N46" s="20"/>
      <c r="O46" s="20"/>
      <c r="P46" s="20"/>
      <c r="Q46" s="20"/>
      <c r="R46" s="20"/>
      <c r="S46" s="20"/>
      <c r="T46" s="20"/>
    </row>
    <row r="47" spans="2:20" x14ac:dyDescent="0.3">
      <c r="B47" s="3" t="s">
        <v>39</v>
      </c>
      <c r="C47" s="53">
        <f>COUNTIF(C11:C46,"*")</f>
        <v>5</v>
      </c>
      <c r="K47" s="53">
        <f t="shared" ref="K47:T47" si="0">SUM(K11:K46)</f>
        <v>174</v>
      </c>
      <c r="L47" s="53">
        <f t="shared" si="0"/>
        <v>32</v>
      </c>
      <c r="M47" s="53">
        <f t="shared" si="0"/>
        <v>142</v>
      </c>
      <c r="N47" s="53">
        <f t="shared" si="0"/>
        <v>0</v>
      </c>
      <c r="O47" s="53">
        <f t="shared" si="0"/>
        <v>0</v>
      </c>
      <c r="P47" s="53">
        <f t="shared" si="0"/>
        <v>0</v>
      </c>
      <c r="Q47" s="53">
        <f t="shared" si="0"/>
        <v>0</v>
      </c>
      <c r="R47" s="53">
        <f t="shared" si="0"/>
        <v>27</v>
      </c>
      <c r="S47" s="53">
        <f t="shared" si="0"/>
        <v>161</v>
      </c>
      <c r="T47" s="53">
        <f t="shared" si="0"/>
        <v>13</v>
      </c>
    </row>
    <row r="49" spans="1:8" ht="58.5" customHeight="1" x14ac:dyDescent="0.3">
      <c r="A49" s="31" t="s">
        <v>40</v>
      </c>
      <c r="B49" s="86" t="s">
        <v>41</v>
      </c>
      <c r="C49" s="86"/>
      <c r="D49" s="86"/>
      <c r="E49" s="86"/>
      <c r="F49" s="86"/>
      <c r="G49" s="86"/>
      <c r="H49" s="86"/>
    </row>
    <row r="51" spans="1:8" x14ac:dyDescent="0.3">
      <c r="C51" s="54" t="s">
        <v>42</v>
      </c>
      <c r="D51" s="23">
        <v>80</v>
      </c>
    </row>
    <row r="53" spans="1:8" ht="15" customHeight="1" x14ac:dyDescent="0.3">
      <c r="B53" s="41" t="s">
        <v>43</v>
      </c>
      <c r="C53" s="42"/>
      <c r="D53" s="42"/>
      <c r="E53" s="41"/>
      <c r="F53" s="41"/>
      <c r="G53" s="41"/>
      <c r="H53" s="42"/>
    </row>
    <row r="54" spans="1:8" x14ac:dyDescent="0.3">
      <c r="B54" s="43"/>
      <c r="C54" s="44" t="s">
        <v>44</v>
      </c>
      <c r="D54" s="44" t="s">
        <v>45</v>
      </c>
      <c r="E54" s="44" t="s">
        <v>46</v>
      </c>
      <c r="F54" s="44" t="s">
        <v>47</v>
      </c>
      <c r="G54" s="44" t="s">
        <v>48</v>
      </c>
      <c r="H54" s="44" t="s">
        <v>49</v>
      </c>
    </row>
    <row r="55" spans="1:8" x14ac:dyDescent="0.3">
      <c r="B55" s="1">
        <v>1</v>
      </c>
      <c r="C55" s="45">
        <v>420</v>
      </c>
      <c r="D55" s="45">
        <v>400</v>
      </c>
      <c r="E55" s="20">
        <v>2</v>
      </c>
      <c r="F55" s="6">
        <f t="shared" ref="F55:F84" si="1">IF(C55="","",IF(C55-D55=0,"0",C55-D55))</f>
        <v>20</v>
      </c>
      <c r="G55" s="7">
        <f>IF(C55&gt;0,C55/($D$51/12*0.3)," ")</f>
        <v>210</v>
      </c>
      <c r="H55" s="8" t="str">
        <f>IF(G55=" "," ",IF(G55&lt;=25%,25%,IF(G55&lt;=50%,50%,IF(G55&lt;=80%,80%,IF(G55&lt;=100%,100%,"100%+")))))</f>
        <v>100%+</v>
      </c>
    </row>
    <row r="56" spans="1:8" x14ac:dyDescent="0.3">
      <c r="B56" s="1">
        <v>2</v>
      </c>
      <c r="C56" s="45">
        <v>475</v>
      </c>
      <c r="D56" s="45">
        <v>450</v>
      </c>
      <c r="E56" s="20">
        <v>8</v>
      </c>
      <c r="F56" s="6">
        <f t="shared" si="1"/>
        <v>25</v>
      </c>
      <c r="G56" s="7">
        <f t="shared" ref="G56:G84" si="2">IF(C56&gt;0,C56/($D$51/12*0.3)," ")</f>
        <v>237.5</v>
      </c>
      <c r="H56" s="8" t="str">
        <f t="shared" ref="H56:H84" si="3">IF(G56=" "," ",IF(G56&lt;=25%,25%,IF(G56&lt;=50%,50%,IF(G56&lt;=80%,80%,IF(G56&lt;=100%,100%,"100%+")))))</f>
        <v>100%+</v>
      </c>
    </row>
    <row r="57" spans="1:8" x14ac:dyDescent="0.3">
      <c r="B57" s="1">
        <v>3</v>
      </c>
      <c r="C57" s="45">
        <v>420</v>
      </c>
      <c r="D57" s="45">
        <v>410</v>
      </c>
      <c r="E57" s="20">
        <v>0</v>
      </c>
      <c r="F57" s="6">
        <f t="shared" si="1"/>
        <v>10</v>
      </c>
      <c r="G57" s="7">
        <f t="shared" si="2"/>
        <v>210</v>
      </c>
      <c r="H57" s="8" t="str">
        <f t="shared" si="3"/>
        <v>100%+</v>
      </c>
    </row>
    <row r="58" spans="1:8" x14ac:dyDescent="0.3">
      <c r="B58" s="1">
        <v>4</v>
      </c>
      <c r="C58" s="45">
        <v>520</v>
      </c>
      <c r="D58" s="45">
        <v>510</v>
      </c>
      <c r="E58" s="20">
        <v>9</v>
      </c>
      <c r="F58" s="6">
        <f t="shared" si="1"/>
        <v>10</v>
      </c>
      <c r="G58" s="7">
        <f t="shared" si="2"/>
        <v>260</v>
      </c>
      <c r="H58" s="8" t="str">
        <f t="shared" si="3"/>
        <v>100%+</v>
      </c>
    </row>
    <row r="59" spans="1:8" x14ac:dyDescent="0.3">
      <c r="B59" s="1">
        <v>5</v>
      </c>
      <c r="C59" s="45">
        <v>570</v>
      </c>
      <c r="D59" s="45">
        <v>560</v>
      </c>
      <c r="E59" s="20">
        <v>5</v>
      </c>
      <c r="F59" s="6">
        <f t="shared" si="1"/>
        <v>10</v>
      </c>
      <c r="G59" s="7">
        <f t="shared" si="2"/>
        <v>285</v>
      </c>
      <c r="H59" s="8" t="str">
        <f t="shared" si="3"/>
        <v>100%+</v>
      </c>
    </row>
    <row r="60" spans="1:8" x14ac:dyDescent="0.3">
      <c r="B60" s="1">
        <v>6</v>
      </c>
      <c r="C60" s="45">
        <v>500</v>
      </c>
      <c r="D60" s="45">
        <v>500</v>
      </c>
      <c r="E60" s="20">
        <v>13</v>
      </c>
      <c r="F60" s="6" t="str">
        <f t="shared" si="1"/>
        <v>0</v>
      </c>
      <c r="G60" s="7">
        <f t="shared" si="2"/>
        <v>250</v>
      </c>
      <c r="H60" s="8" t="str">
        <f t="shared" si="3"/>
        <v>100%+</v>
      </c>
    </row>
    <row r="61" spans="1:8" x14ac:dyDescent="0.3">
      <c r="B61" s="1">
        <v>7</v>
      </c>
      <c r="C61" s="45">
        <v>600</v>
      </c>
      <c r="D61" s="45">
        <v>600</v>
      </c>
      <c r="E61" s="20">
        <v>31</v>
      </c>
      <c r="F61" s="6" t="str">
        <f t="shared" si="1"/>
        <v>0</v>
      </c>
      <c r="G61" s="7">
        <f t="shared" si="2"/>
        <v>300</v>
      </c>
      <c r="H61" s="8" t="str">
        <f t="shared" si="3"/>
        <v>100%+</v>
      </c>
    </row>
    <row r="62" spans="1:8" x14ac:dyDescent="0.3">
      <c r="B62" s="1">
        <v>8</v>
      </c>
      <c r="C62" s="45">
        <v>650</v>
      </c>
      <c r="D62" s="45">
        <v>650</v>
      </c>
      <c r="E62" s="20">
        <v>19</v>
      </c>
      <c r="F62" s="6" t="str">
        <f t="shared" si="1"/>
        <v>0</v>
      </c>
      <c r="G62" s="7">
        <f t="shared" si="2"/>
        <v>325</v>
      </c>
      <c r="H62" s="8" t="str">
        <f t="shared" si="3"/>
        <v>100%+</v>
      </c>
    </row>
    <row r="63" spans="1:8" x14ac:dyDescent="0.3">
      <c r="B63" s="1">
        <v>9</v>
      </c>
      <c r="C63" s="45">
        <v>1200</v>
      </c>
      <c r="D63" s="45">
        <v>1200</v>
      </c>
      <c r="E63" s="20">
        <v>15</v>
      </c>
      <c r="F63" s="6" t="str">
        <f t="shared" si="1"/>
        <v>0</v>
      </c>
      <c r="G63" s="7">
        <f t="shared" si="2"/>
        <v>600</v>
      </c>
      <c r="H63" s="8" t="str">
        <f t="shared" si="3"/>
        <v>100%+</v>
      </c>
    </row>
    <row r="64" spans="1:8" x14ac:dyDescent="0.3">
      <c r="B64" s="1">
        <v>10</v>
      </c>
      <c r="C64" s="45">
        <v>500</v>
      </c>
      <c r="D64" s="45">
        <v>500</v>
      </c>
      <c r="E64" s="20">
        <v>12</v>
      </c>
      <c r="F64" s="6" t="str">
        <f t="shared" si="1"/>
        <v>0</v>
      </c>
      <c r="G64" s="7">
        <f t="shared" si="2"/>
        <v>250</v>
      </c>
      <c r="H64" s="8" t="str">
        <f t="shared" si="3"/>
        <v>100%+</v>
      </c>
    </row>
    <row r="65" spans="2:8" x14ac:dyDescent="0.3">
      <c r="B65" s="1">
        <v>11</v>
      </c>
      <c r="C65" s="45">
        <v>600</v>
      </c>
      <c r="D65" s="45">
        <v>600</v>
      </c>
      <c r="E65" s="20">
        <v>41</v>
      </c>
      <c r="F65" s="6" t="str">
        <f t="shared" si="1"/>
        <v>0</v>
      </c>
      <c r="G65" s="7">
        <f t="shared" si="2"/>
        <v>300</v>
      </c>
      <c r="H65" s="8" t="str">
        <f t="shared" si="3"/>
        <v>100%+</v>
      </c>
    </row>
    <row r="66" spans="2:8" x14ac:dyDescent="0.3">
      <c r="B66" s="1">
        <v>12</v>
      </c>
      <c r="C66" s="45">
        <v>1200</v>
      </c>
      <c r="D66" s="45">
        <v>1200</v>
      </c>
      <c r="E66" s="20">
        <v>6</v>
      </c>
      <c r="F66" s="6" t="str">
        <f t="shared" si="1"/>
        <v>0</v>
      </c>
      <c r="G66" s="7">
        <f t="shared" si="2"/>
        <v>600</v>
      </c>
      <c r="H66" s="8" t="str">
        <f t="shared" si="3"/>
        <v>100%+</v>
      </c>
    </row>
    <row r="67" spans="2:8" x14ac:dyDescent="0.3">
      <c r="B67" s="1">
        <v>13</v>
      </c>
      <c r="C67" s="45"/>
      <c r="D67" s="45"/>
      <c r="E67" s="20"/>
      <c r="F67" s="6" t="str">
        <f t="shared" si="1"/>
        <v/>
      </c>
      <c r="G67" s="7" t="str">
        <f t="shared" si="2"/>
        <v xml:space="preserve"> </v>
      </c>
      <c r="H67" s="8" t="str">
        <f t="shared" si="3"/>
        <v xml:space="preserve"> </v>
      </c>
    </row>
    <row r="68" spans="2:8" x14ac:dyDescent="0.3">
      <c r="B68" s="1">
        <v>14</v>
      </c>
      <c r="C68" s="45"/>
      <c r="D68" s="45"/>
      <c r="E68" s="20"/>
      <c r="F68" s="6" t="str">
        <f t="shared" si="1"/>
        <v/>
      </c>
      <c r="G68" s="7" t="str">
        <f t="shared" si="2"/>
        <v xml:space="preserve"> </v>
      </c>
      <c r="H68" s="8" t="str">
        <f t="shared" si="3"/>
        <v xml:space="preserve"> </v>
      </c>
    </row>
    <row r="69" spans="2:8" x14ac:dyDescent="0.3">
      <c r="B69" s="1">
        <v>15</v>
      </c>
      <c r="C69" s="45"/>
      <c r="D69" s="45"/>
      <c r="E69" s="20"/>
      <c r="F69" s="6" t="str">
        <f t="shared" si="1"/>
        <v/>
      </c>
      <c r="G69" s="7" t="str">
        <f t="shared" si="2"/>
        <v xml:space="preserve"> </v>
      </c>
      <c r="H69" s="8" t="str">
        <f t="shared" si="3"/>
        <v xml:space="preserve"> </v>
      </c>
    </row>
    <row r="70" spans="2:8" x14ac:dyDescent="0.3">
      <c r="B70" s="1">
        <v>16</v>
      </c>
      <c r="C70" s="45"/>
      <c r="D70" s="45"/>
      <c r="E70" s="20"/>
      <c r="F70" s="6" t="str">
        <f t="shared" si="1"/>
        <v/>
      </c>
      <c r="G70" s="7" t="str">
        <f t="shared" si="2"/>
        <v xml:space="preserve"> </v>
      </c>
      <c r="H70" s="8" t="str">
        <f t="shared" si="3"/>
        <v xml:space="preserve"> </v>
      </c>
    </row>
    <row r="71" spans="2:8" x14ac:dyDescent="0.3">
      <c r="B71" s="1">
        <v>17</v>
      </c>
      <c r="C71" s="45"/>
      <c r="D71" s="45"/>
      <c r="E71" s="20"/>
      <c r="F71" s="6" t="str">
        <f t="shared" si="1"/>
        <v/>
      </c>
      <c r="G71" s="7" t="str">
        <f t="shared" si="2"/>
        <v xml:space="preserve"> </v>
      </c>
      <c r="H71" s="8" t="str">
        <f t="shared" si="3"/>
        <v xml:space="preserve"> </v>
      </c>
    </row>
    <row r="72" spans="2:8" x14ac:dyDescent="0.3">
      <c r="B72" s="1">
        <v>18</v>
      </c>
      <c r="C72" s="45"/>
      <c r="D72" s="45"/>
      <c r="E72" s="20"/>
      <c r="F72" s="6" t="str">
        <f t="shared" si="1"/>
        <v/>
      </c>
      <c r="G72" s="7" t="str">
        <f t="shared" si="2"/>
        <v xml:space="preserve"> </v>
      </c>
      <c r="H72" s="8" t="str">
        <f t="shared" si="3"/>
        <v xml:space="preserve"> </v>
      </c>
    </row>
    <row r="73" spans="2:8" x14ac:dyDescent="0.3">
      <c r="B73" s="1">
        <v>19</v>
      </c>
      <c r="C73" s="45"/>
      <c r="D73" s="45"/>
      <c r="E73" s="20"/>
      <c r="F73" s="6" t="str">
        <f t="shared" si="1"/>
        <v/>
      </c>
      <c r="G73" s="7" t="str">
        <f t="shared" si="2"/>
        <v xml:space="preserve"> </v>
      </c>
      <c r="H73" s="8" t="str">
        <f t="shared" si="3"/>
        <v xml:space="preserve"> </v>
      </c>
    </row>
    <row r="74" spans="2:8" x14ac:dyDescent="0.3">
      <c r="B74" s="1">
        <v>20</v>
      </c>
      <c r="C74" s="45"/>
      <c r="D74" s="45"/>
      <c r="E74" s="20"/>
      <c r="F74" s="6" t="str">
        <f t="shared" si="1"/>
        <v/>
      </c>
      <c r="G74" s="7" t="str">
        <f t="shared" si="2"/>
        <v xml:space="preserve"> </v>
      </c>
      <c r="H74" s="8" t="str">
        <f t="shared" si="3"/>
        <v xml:space="preserve"> </v>
      </c>
    </row>
    <row r="75" spans="2:8" x14ac:dyDescent="0.3">
      <c r="B75" s="1">
        <v>21</v>
      </c>
      <c r="C75" s="45"/>
      <c r="D75" s="45"/>
      <c r="E75" s="20"/>
      <c r="F75" s="6" t="str">
        <f t="shared" si="1"/>
        <v/>
      </c>
      <c r="G75" s="7" t="str">
        <f t="shared" si="2"/>
        <v xml:space="preserve"> </v>
      </c>
      <c r="H75" s="8" t="str">
        <f t="shared" si="3"/>
        <v xml:space="preserve"> </v>
      </c>
    </row>
    <row r="76" spans="2:8" x14ac:dyDescent="0.3">
      <c r="B76" s="1">
        <v>22</v>
      </c>
      <c r="C76" s="45"/>
      <c r="D76" s="45"/>
      <c r="E76" s="20"/>
      <c r="F76" s="6" t="str">
        <f t="shared" si="1"/>
        <v/>
      </c>
      <c r="G76" s="7" t="str">
        <f t="shared" si="2"/>
        <v xml:space="preserve"> </v>
      </c>
      <c r="H76" s="8" t="str">
        <f t="shared" si="3"/>
        <v xml:space="preserve"> </v>
      </c>
    </row>
    <row r="77" spans="2:8" x14ac:dyDescent="0.3">
      <c r="B77" s="1">
        <v>23</v>
      </c>
      <c r="C77" s="45"/>
      <c r="D77" s="45"/>
      <c r="E77" s="20"/>
      <c r="F77" s="6" t="str">
        <f t="shared" si="1"/>
        <v/>
      </c>
      <c r="G77" s="7" t="str">
        <f t="shared" si="2"/>
        <v xml:space="preserve"> </v>
      </c>
      <c r="H77" s="8" t="str">
        <f t="shared" si="3"/>
        <v xml:space="preserve"> </v>
      </c>
    </row>
    <row r="78" spans="2:8" x14ac:dyDescent="0.3">
      <c r="B78" s="1">
        <v>24</v>
      </c>
      <c r="C78" s="45"/>
      <c r="D78" s="45"/>
      <c r="E78" s="20"/>
      <c r="F78" s="6" t="str">
        <f t="shared" si="1"/>
        <v/>
      </c>
      <c r="G78" s="7" t="str">
        <f t="shared" si="2"/>
        <v xml:space="preserve"> </v>
      </c>
      <c r="H78" s="8" t="str">
        <f t="shared" si="3"/>
        <v xml:space="preserve"> </v>
      </c>
    </row>
    <row r="79" spans="2:8" x14ac:dyDescent="0.3">
      <c r="B79" s="1">
        <v>25</v>
      </c>
      <c r="C79" s="45"/>
      <c r="D79" s="45"/>
      <c r="E79" s="20"/>
      <c r="F79" s="6" t="str">
        <f t="shared" si="1"/>
        <v/>
      </c>
      <c r="G79" s="7" t="str">
        <f t="shared" si="2"/>
        <v xml:space="preserve"> </v>
      </c>
      <c r="H79" s="8" t="str">
        <f t="shared" si="3"/>
        <v xml:space="preserve"> </v>
      </c>
    </row>
    <row r="80" spans="2:8" x14ac:dyDescent="0.3">
      <c r="B80" s="1">
        <v>26</v>
      </c>
      <c r="C80" s="45"/>
      <c r="D80" s="45"/>
      <c r="E80" s="20"/>
      <c r="F80" s="6" t="str">
        <f t="shared" si="1"/>
        <v/>
      </c>
      <c r="G80" s="7" t="str">
        <f t="shared" si="2"/>
        <v xml:space="preserve"> </v>
      </c>
      <c r="H80" s="8" t="str">
        <f t="shared" si="3"/>
        <v xml:space="preserve"> </v>
      </c>
    </row>
    <row r="81" spans="1:11" x14ac:dyDescent="0.3">
      <c r="B81" s="1">
        <v>27</v>
      </c>
      <c r="C81" s="45"/>
      <c r="D81" s="45"/>
      <c r="E81" s="20"/>
      <c r="F81" s="6" t="str">
        <f t="shared" si="1"/>
        <v/>
      </c>
      <c r="G81" s="7" t="str">
        <f t="shared" si="2"/>
        <v xml:space="preserve"> </v>
      </c>
      <c r="H81" s="8" t="str">
        <f t="shared" si="3"/>
        <v xml:space="preserve"> </v>
      </c>
    </row>
    <row r="82" spans="1:11" x14ac:dyDescent="0.3">
      <c r="B82" s="1">
        <v>28</v>
      </c>
      <c r="C82" s="45"/>
      <c r="D82" s="45"/>
      <c r="E82" s="20"/>
      <c r="F82" s="6" t="str">
        <f t="shared" si="1"/>
        <v/>
      </c>
      <c r="G82" s="7" t="str">
        <f t="shared" si="2"/>
        <v xml:space="preserve"> </v>
      </c>
      <c r="H82" s="8" t="str">
        <f t="shared" si="3"/>
        <v xml:space="preserve"> </v>
      </c>
    </row>
    <row r="83" spans="1:11" x14ac:dyDescent="0.3">
      <c r="B83" s="1">
        <v>29</v>
      </c>
      <c r="C83" s="45"/>
      <c r="D83" s="45"/>
      <c r="E83" s="20"/>
      <c r="F83" s="6" t="str">
        <f t="shared" si="1"/>
        <v/>
      </c>
      <c r="G83" s="7" t="str">
        <f t="shared" si="2"/>
        <v xml:space="preserve"> </v>
      </c>
      <c r="H83" s="8" t="str">
        <f t="shared" si="3"/>
        <v xml:space="preserve"> </v>
      </c>
    </row>
    <row r="84" spans="1:11" x14ac:dyDescent="0.3">
      <c r="B84" s="1">
        <v>30</v>
      </c>
      <c r="C84" s="45"/>
      <c r="D84" s="45"/>
      <c r="E84" s="20"/>
      <c r="F84" s="6" t="str">
        <f t="shared" si="1"/>
        <v/>
      </c>
      <c r="G84" s="7" t="str">
        <f t="shared" si="2"/>
        <v xml:space="preserve"> </v>
      </c>
      <c r="H84" s="8" t="str">
        <f t="shared" si="3"/>
        <v xml:space="preserve"> </v>
      </c>
    </row>
    <row r="85" spans="1:11" x14ac:dyDescent="0.3">
      <c r="B85" t="s">
        <v>50</v>
      </c>
      <c r="E85" s="2">
        <f>SUM(E55:E84)</f>
        <v>161</v>
      </c>
    </row>
    <row r="88" spans="1:11" ht="16.5" customHeight="1" x14ac:dyDescent="0.3">
      <c r="A88" s="31" t="s">
        <v>51</v>
      </c>
      <c r="B88" s="86" t="s">
        <v>52</v>
      </c>
      <c r="C88" s="86"/>
      <c r="D88" s="86"/>
      <c r="E88" s="86"/>
      <c r="F88" s="86"/>
      <c r="G88" s="86"/>
      <c r="H88" s="86"/>
      <c r="I88" s="86"/>
    </row>
    <row r="90" spans="1:11" x14ac:dyDescent="0.3">
      <c r="B90" s="41" t="s">
        <v>53</v>
      </c>
    </row>
    <row r="91" spans="1:11" x14ac:dyDescent="0.3">
      <c r="B91" s="55" t="s">
        <v>20</v>
      </c>
      <c r="C91" s="55" t="s">
        <v>21</v>
      </c>
      <c r="D91" s="55" t="s">
        <v>22</v>
      </c>
      <c r="E91" s="55" t="s">
        <v>54</v>
      </c>
      <c r="F91" s="56" t="s">
        <v>24</v>
      </c>
      <c r="G91" s="55" t="s">
        <v>25</v>
      </c>
      <c r="H91" s="56" t="s">
        <v>26</v>
      </c>
      <c r="I91" s="55" t="s">
        <v>29</v>
      </c>
      <c r="J91" s="55" t="s">
        <v>55</v>
      </c>
      <c r="K91" s="57" t="s">
        <v>56</v>
      </c>
    </row>
    <row r="92" spans="1:11" x14ac:dyDescent="0.3">
      <c r="B92" s="29">
        <v>1</v>
      </c>
      <c r="C92" s="58" t="s">
        <v>167</v>
      </c>
      <c r="D92" s="59"/>
      <c r="E92" s="60"/>
      <c r="F92" s="32"/>
      <c r="G92" s="32"/>
      <c r="H92" s="32"/>
      <c r="I92" s="61"/>
      <c r="J92" s="58"/>
      <c r="K92" s="62"/>
    </row>
    <row r="93" spans="1:11" x14ac:dyDescent="0.3">
      <c r="B93" s="29">
        <v>2</v>
      </c>
      <c r="C93" s="58"/>
      <c r="D93" s="59"/>
      <c r="E93" s="60"/>
      <c r="F93" s="32"/>
      <c r="G93" s="32"/>
      <c r="H93" s="32"/>
      <c r="I93" s="61"/>
      <c r="J93" s="58"/>
      <c r="K93" s="62"/>
    </row>
    <row r="94" spans="1:11" x14ac:dyDescent="0.3">
      <c r="B94" s="29">
        <v>3</v>
      </c>
      <c r="C94" s="58"/>
      <c r="D94" s="59"/>
      <c r="E94" s="60"/>
      <c r="F94" s="32"/>
      <c r="G94" s="32"/>
      <c r="H94" s="32"/>
      <c r="I94" s="61"/>
      <c r="J94" s="58"/>
      <c r="K94" s="63"/>
    </row>
    <row r="95" spans="1:11" x14ac:dyDescent="0.3">
      <c r="B95" s="29">
        <v>4</v>
      </c>
      <c r="C95" s="58"/>
      <c r="D95" s="59"/>
      <c r="E95" s="60"/>
      <c r="F95" s="32"/>
      <c r="G95" s="32"/>
      <c r="H95" s="32"/>
      <c r="I95" s="61"/>
      <c r="J95" s="58"/>
      <c r="K95" s="63"/>
    </row>
    <row r="96" spans="1:11" x14ac:dyDescent="0.3">
      <c r="B96" s="29">
        <v>5</v>
      </c>
      <c r="C96" s="58"/>
      <c r="D96" s="59"/>
      <c r="E96" s="60"/>
      <c r="F96" s="32"/>
      <c r="G96" s="32"/>
      <c r="H96" s="32"/>
      <c r="I96" s="61"/>
      <c r="J96" s="58"/>
      <c r="K96" s="63"/>
    </row>
    <row r="97" spans="1:11" x14ac:dyDescent="0.3">
      <c r="B97" s="29">
        <v>6</v>
      </c>
      <c r="C97" s="58"/>
      <c r="D97" s="59"/>
      <c r="E97" s="60"/>
      <c r="F97" s="32"/>
      <c r="G97" s="32"/>
      <c r="H97" s="32"/>
      <c r="I97" s="61"/>
      <c r="J97" s="58"/>
      <c r="K97" s="63"/>
    </row>
    <row r="98" spans="1:11" x14ac:dyDescent="0.3">
      <c r="B98" s="29">
        <v>7</v>
      </c>
      <c r="C98" s="58"/>
      <c r="D98" s="59"/>
      <c r="E98" s="60"/>
      <c r="F98" s="32"/>
      <c r="G98" s="32"/>
      <c r="H98" s="32"/>
      <c r="I98" s="61"/>
      <c r="J98" s="58"/>
      <c r="K98" s="63"/>
    </row>
    <row r="99" spans="1:11" x14ac:dyDescent="0.3">
      <c r="B99" s="29">
        <v>8</v>
      </c>
      <c r="C99" s="58"/>
      <c r="D99" s="59"/>
      <c r="E99" s="60"/>
      <c r="F99" s="32"/>
      <c r="G99" s="32"/>
      <c r="H99" s="32"/>
      <c r="I99" s="61"/>
      <c r="J99" s="58"/>
      <c r="K99" s="63"/>
    </row>
    <row r="100" spans="1:11" x14ac:dyDescent="0.3">
      <c r="B100" s="29">
        <v>9</v>
      </c>
      <c r="C100" s="58"/>
      <c r="D100" s="59"/>
      <c r="E100" s="60"/>
      <c r="F100" s="32"/>
      <c r="G100" s="32"/>
      <c r="H100" s="32"/>
      <c r="I100" s="61"/>
      <c r="J100" s="58"/>
      <c r="K100" s="63"/>
    </row>
    <row r="101" spans="1:11" x14ac:dyDescent="0.3">
      <c r="B101" s="64">
        <v>10</v>
      </c>
      <c r="C101" s="65"/>
      <c r="D101" s="66"/>
      <c r="E101" s="67"/>
      <c r="F101" s="68"/>
      <c r="G101" s="68"/>
      <c r="H101" s="68"/>
      <c r="I101" s="69"/>
      <c r="J101" s="65"/>
      <c r="K101" s="73"/>
    </row>
    <row r="102" spans="1:11" x14ac:dyDescent="0.3">
      <c r="B102" s="31"/>
      <c r="C102" s="31">
        <f>+COUNTA($C$92:$C$101)</f>
        <v>1</v>
      </c>
      <c r="D102" s="31"/>
      <c r="E102" s="31"/>
      <c r="F102" s="31"/>
      <c r="H102" s="31"/>
      <c r="I102" s="31">
        <f>SUM(I92:I101)</f>
        <v>0</v>
      </c>
    </row>
    <row r="104" spans="1:11" x14ac:dyDescent="0.3">
      <c r="A104" s="31" t="s">
        <v>57</v>
      </c>
      <c r="B104" s="70" t="s">
        <v>58</v>
      </c>
    </row>
    <row r="106" spans="1:11" x14ac:dyDescent="0.3">
      <c r="B106" s="84" t="s">
        <v>170</v>
      </c>
      <c r="C106" s="84"/>
      <c r="D106" s="84"/>
      <c r="E106" s="84"/>
      <c r="F106" s="84"/>
      <c r="G106" s="84"/>
      <c r="H106" s="84"/>
      <c r="I106" s="84"/>
    </row>
    <row r="107" spans="1:11" x14ac:dyDescent="0.3">
      <c r="B107" s="84"/>
      <c r="C107" s="84"/>
      <c r="D107" s="84"/>
      <c r="E107" s="84"/>
      <c r="F107" s="84"/>
      <c r="G107" s="84"/>
      <c r="H107" s="84"/>
      <c r="I107" s="84"/>
    </row>
    <row r="108" spans="1:11" x14ac:dyDescent="0.3">
      <c r="B108" s="84"/>
      <c r="C108" s="84"/>
      <c r="D108" s="84"/>
      <c r="E108" s="84"/>
      <c r="F108" s="84"/>
      <c r="G108" s="84"/>
      <c r="H108" s="84"/>
      <c r="I108" s="84"/>
    </row>
    <row r="109" spans="1:11" x14ac:dyDescent="0.3">
      <c r="B109" s="84"/>
      <c r="C109" s="84"/>
      <c r="D109" s="84"/>
      <c r="E109" s="84"/>
      <c r="F109" s="84"/>
      <c r="G109" s="84"/>
      <c r="H109" s="84"/>
      <c r="I109" s="84"/>
    </row>
    <row r="110" spans="1:11" x14ac:dyDescent="0.3">
      <c r="B110" s="84"/>
      <c r="C110" s="84"/>
      <c r="D110" s="84"/>
      <c r="E110" s="84"/>
      <c r="F110" s="84"/>
      <c r="G110" s="84"/>
      <c r="H110" s="84"/>
      <c r="I110" s="84"/>
    </row>
    <row r="112" spans="1:11" x14ac:dyDescent="0.3">
      <c r="A112" s="31" t="s">
        <v>59</v>
      </c>
      <c r="B112" s="70" t="s">
        <v>60</v>
      </c>
    </row>
    <row r="114" spans="1:9" x14ac:dyDescent="0.3">
      <c r="B114" s="84" t="s">
        <v>169</v>
      </c>
      <c r="C114" s="84"/>
      <c r="D114" s="84"/>
      <c r="E114" s="84"/>
      <c r="F114" s="84"/>
      <c r="G114" s="84"/>
      <c r="H114" s="84"/>
      <c r="I114" s="84"/>
    </row>
    <row r="115" spans="1:9" x14ac:dyDescent="0.3">
      <c r="B115" s="84"/>
      <c r="C115" s="84"/>
      <c r="D115" s="84"/>
      <c r="E115" s="84"/>
      <c r="F115" s="84"/>
      <c r="G115" s="84"/>
      <c r="H115" s="84"/>
      <c r="I115" s="84"/>
    </row>
    <row r="116" spans="1:9" x14ac:dyDescent="0.3">
      <c r="B116" s="84"/>
      <c r="C116" s="84"/>
      <c r="D116" s="84"/>
      <c r="E116" s="84"/>
      <c r="F116" s="84"/>
      <c r="G116" s="84"/>
      <c r="H116" s="84"/>
      <c r="I116" s="84"/>
    </row>
    <row r="117" spans="1:9" x14ac:dyDescent="0.3">
      <c r="B117" s="84"/>
      <c r="C117" s="84"/>
      <c r="D117" s="84"/>
      <c r="E117" s="84"/>
      <c r="F117" s="84"/>
      <c r="G117" s="84"/>
      <c r="H117" s="84"/>
      <c r="I117" s="84"/>
    </row>
    <row r="118" spans="1:9" x14ac:dyDescent="0.3">
      <c r="B118" s="84"/>
      <c r="C118" s="84"/>
      <c r="D118" s="84"/>
      <c r="E118" s="84"/>
      <c r="F118" s="84"/>
      <c r="G118" s="84"/>
      <c r="H118" s="84"/>
      <c r="I118" s="84"/>
    </row>
    <row r="120" spans="1:9" x14ac:dyDescent="0.3">
      <c r="A120" s="31" t="s">
        <v>61</v>
      </c>
      <c r="B120" s="85" t="s">
        <v>62</v>
      </c>
      <c r="C120" s="85"/>
      <c r="D120" s="85"/>
      <c r="E120" s="85"/>
      <c r="F120" s="85"/>
      <c r="G120" s="85"/>
    </row>
    <row r="122" spans="1:9" x14ac:dyDescent="0.3">
      <c r="B122" s="71" t="s">
        <v>63</v>
      </c>
      <c r="C122" s="72" t="s">
        <v>113</v>
      </c>
    </row>
    <row r="124" spans="1:9" x14ac:dyDescent="0.3">
      <c r="A124" s="31" t="s">
        <v>64</v>
      </c>
      <c r="B124" s="87" t="s">
        <v>65</v>
      </c>
      <c r="C124" s="87"/>
      <c r="D124" s="87"/>
      <c r="E124" s="87"/>
      <c r="F124" s="72">
        <v>88</v>
      </c>
    </row>
  </sheetData>
  <sheetProtection algorithmName="SHA-512" hashValue="ghSVDIKtoRGdSubve+8na05hMuBnwyWNdyfO+YXaSs//teMCK5L+CWatsnQYz60hEMer/Qsp1p6p7vXEY9f5gw==" saltValue="gWrmyvIv6HK4+CWERiyMHQ==" spinCount="100000" sheet="1" objects="1" scenarios="1"/>
  <protectedRanges>
    <protectedRange sqref="F124" name="Range8"/>
    <protectedRange sqref="C122" name="Range7"/>
    <protectedRange sqref="B114" name="Range6"/>
    <protectedRange sqref="B106" name="Range5"/>
    <protectedRange sqref="C92:K101" name="Range4"/>
    <protectedRange sqref="C55:E84" name="Range3"/>
    <protectedRange sqref="D512" name="Range2"/>
    <protectedRange sqref="C11:T46" name="Range1"/>
  </protectedRanges>
  <mergeCells count="10">
    <mergeCell ref="B1:F1"/>
    <mergeCell ref="B3:G3"/>
    <mergeCell ref="B5:G5"/>
    <mergeCell ref="B7:G7"/>
    <mergeCell ref="B106:I110"/>
    <mergeCell ref="B114:I118"/>
    <mergeCell ref="B120:G120"/>
    <mergeCell ref="B49:H49"/>
    <mergeCell ref="B88:I88"/>
    <mergeCell ref="B124:E124"/>
  </mergeCells>
  <dataValidations count="2">
    <dataValidation type="date" allowBlank="1" showInputMessage="1" showErrorMessage="1" sqref="K92:K101" xr:uid="{C2F9691F-1F5E-42D0-8237-1C74E1D254BD}">
      <formula1>1</formula1>
      <formula2>401768</formula2>
    </dataValidation>
    <dataValidation allowBlank="1" showInputMessage="1" showErrorMessage="1" sqref="E10" xr:uid="{6969B872-B08D-4AC6-B15A-312448C2E2C0}"/>
  </dataValidations>
  <hyperlinks>
    <hyperlink ref="C51" r:id="rId1" display="Area Median Income" xr:uid="{02DBA0EA-3535-4096-9B25-B41C7FD18EFF}"/>
  </hyperlink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6">
        <x14:dataValidation type="list" allowBlank="1" showInputMessage="1" showErrorMessage="1" xr:uid="{78C7910A-8370-4706-8989-78808599DAEE}">
          <x14:formula1>
            <xm:f>'List(Hide when complete)'!$K$2:$K$8</xm:f>
          </x14:formula1>
          <xm:sqref>G11:G46</xm:sqref>
        </x14:dataValidation>
        <x14:dataValidation type="list" allowBlank="1" showInputMessage="1" showErrorMessage="1" xr:uid="{20A33A58-F998-487F-81CE-5A937096A5D9}">
          <x14:formula1>
            <xm:f>'List(Hide when complete)'!$M$2:$M$4</xm:f>
          </x14:formula1>
          <xm:sqref>J92:J101</xm:sqref>
        </x14:dataValidation>
        <x14:dataValidation type="list" allowBlank="1" showInputMessage="1" showErrorMessage="1" xr:uid="{C07272E9-BF8A-4952-B7F2-47406C614C09}">
          <x14:formula1>
            <xm:f>'List(Hide when complete)'!$O$2:$O$4</xm:f>
          </x14:formula1>
          <xm:sqref>C122</xm:sqref>
        </x14:dataValidation>
        <x14:dataValidation type="list" allowBlank="1" showInputMessage="1" showErrorMessage="1" xr:uid="{2272990B-9EA7-4B70-A722-A173BDEC9603}">
          <x14:formula1>
            <xm:f>'List(Hide when complete)'!$I$2:$I$18</xm:f>
          </x14:formula1>
          <xm:sqref>E11:E46</xm:sqref>
        </x14:dataValidation>
        <x14:dataValidation type="list" allowBlank="1" showInputMessage="1" showErrorMessage="1" xr:uid="{13D2F390-5113-4188-8DC4-D1CCF58B94A4}">
          <x14:formula1>
            <xm:f>'List(Hide when complete)'!$Q$2:$Q$18</xm:f>
          </x14:formula1>
          <xm:sqref>E92:E101</xm:sqref>
        </x14:dataValidation>
        <x14:dataValidation type="list" allowBlank="1" showInputMessage="1" showErrorMessage="1" xr:uid="{3B5DCC5F-C1E2-4A91-9D00-4D8E2A4A4810}">
          <x14:formula1>
            <xm:f>'List(Hide when complete)'!$S$2:$S$8</xm:f>
          </x14:formula1>
          <xm:sqref>G92:G101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3A86E-61F3-41AB-98C5-E359391AE1C3}">
  <sheetPr>
    <tabColor rgb="FFFFFF00"/>
  </sheetPr>
  <dimension ref="A1:E47"/>
  <sheetViews>
    <sheetView topLeftCell="A25" zoomScale="130" zoomScaleNormal="130" workbookViewId="0">
      <selection activeCell="B37" sqref="B37"/>
    </sheetView>
  </sheetViews>
  <sheetFormatPr defaultRowHeight="14.4" x14ac:dyDescent="0.3"/>
  <cols>
    <col min="1" max="3" width="48.6640625" customWidth="1"/>
  </cols>
  <sheetData>
    <row r="1" spans="1:5" ht="18" x14ac:dyDescent="0.3">
      <c r="A1" s="78" t="s">
        <v>66</v>
      </c>
      <c r="B1" s="78"/>
      <c r="C1" s="78"/>
      <c r="D1" s="78"/>
      <c r="E1" s="78"/>
    </row>
    <row r="2" spans="1:5" ht="18" x14ac:dyDescent="0.3">
      <c r="A2" s="40"/>
      <c r="B2" s="40"/>
      <c r="C2" s="40"/>
      <c r="D2" s="40"/>
      <c r="E2" s="40"/>
    </row>
    <row r="3" spans="1:5" ht="63" customHeight="1" x14ac:dyDescent="0.3">
      <c r="A3" s="74" t="s">
        <v>67</v>
      </c>
      <c r="B3" s="75"/>
      <c r="C3" s="75"/>
    </row>
    <row r="5" spans="1:5" ht="62.25" customHeight="1" x14ac:dyDescent="0.3">
      <c r="A5" s="76" t="s">
        <v>68</v>
      </c>
      <c r="B5" s="77"/>
      <c r="C5" s="77"/>
    </row>
    <row r="8" spans="1:5" x14ac:dyDescent="0.3">
      <c r="A8" s="41" t="s">
        <v>69</v>
      </c>
    </row>
    <row r="9" spans="1:5" x14ac:dyDescent="0.3">
      <c r="A9" s="38" t="s">
        <v>70</v>
      </c>
    </row>
    <row r="11" spans="1:5" x14ac:dyDescent="0.3">
      <c r="A11" s="32" t="s">
        <v>159</v>
      </c>
      <c r="B11" s="32" t="s">
        <v>160</v>
      </c>
      <c r="C11" s="32" t="s">
        <v>168</v>
      </c>
    </row>
    <row r="12" spans="1:5" x14ac:dyDescent="0.3">
      <c r="A12" s="32" t="s">
        <v>162</v>
      </c>
      <c r="B12" s="32" t="s">
        <v>160</v>
      </c>
      <c r="C12" s="32" t="s">
        <v>168</v>
      </c>
    </row>
    <row r="13" spans="1:5" x14ac:dyDescent="0.3">
      <c r="A13" s="32" t="s">
        <v>163</v>
      </c>
      <c r="B13" s="32" t="s">
        <v>160</v>
      </c>
      <c r="C13" s="32" t="s">
        <v>168</v>
      </c>
    </row>
    <row r="14" spans="1:5" x14ac:dyDescent="0.3">
      <c r="A14" s="32" t="s">
        <v>164</v>
      </c>
      <c r="B14" s="32" t="s">
        <v>165</v>
      </c>
      <c r="C14" s="32" t="s">
        <v>168</v>
      </c>
    </row>
    <row r="15" spans="1:5" x14ac:dyDescent="0.3">
      <c r="A15" s="32" t="s">
        <v>166</v>
      </c>
      <c r="B15" s="32" t="s">
        <v>165</v>
      </c>
      <c r="C15" s="32" t="s">
        <v>168</v>
      </c>
    </row>
    <row r="16" spans="1:5" x14ac:dyDescent="0.3">
      <c r="A16" s="32"/>
      <c r="B16" s="32"/>
      <c r="C16" s="32"/>
    </row>
    <row r="17" spans="1:3" x14ac:dyDescent="0.3">
      <c r="A17" s="32"/>
      <c r="B17" s="32"/>
      <c r="C17" s="32"/>
    </row>
    <row r="18" spans="1:3" x14ac:dyDescent="0.3">
      <c r="A18" s="32"/>
      <c r="B18" s="32"/>
      <c r="C18" s="32"/>
    </row>
    <row r="19" spans="1:3" x14ac:dyDescent="0.3">
      <c r="A19" s="32"/>
      <c r="B19" s="32"/>
      <c r="C19" s="32"/>
    </row>
    <row r="20" spans="1:3" x14ac:dyDescent="0.3">
      <c r="A20" s="32"/>
      <c r="B20" s="32"/>
      <c r="C20" s="32"/>
    </row>
    <row r="21" spans="1:3" x14ac:dyDescent="0.3">
      <c r="A21" s="39"/>
      <c r="B21" s="39"/>
      <c r="C21" s="39"/>
    </row>
    <row r="22" spans="1:3" x14ac:dyDescent="0.3">
      <c r="A22" s="32"/>
      <c r="B22" s="32"/>
      <c r="C22" s="32"/>
    </row>
    <row r="23" spans="1:3" x14ac:dyDescent="0.3">
      <c r="A23" s="41"/>
    </row>
    <row r="24" spans="1:3" x14ac:dyDescent="0.3">
      <c r="A24" s="41"/>
    </row>
    <row r="25" spans="1:3" x14ac:dyDescent="0.3">
      <c r="A25" s="41" t="s">
        <v>71</v>
      </c>
    </row>
    <row r="26" spans="1:3" x14ac:dyDescent="0.3">
      <c r="A26" t="s">
        <v>72</v>
      </c>
    </row>
    <row r="27" spans="1:3" x14ac:dyDescent="0.3">
      <c r="A27" s="41"/>
    </row>
    <row r="28" spans="1:3" x14ac:dyDescent="0.3">
      <c r="B28" s="4" t="s">
        <v>73</v>
      </c>
      <c r="C28" s="4" t="s">
        <v>74</v>
      </c>
    </row>
    <row r="29" spans="1:3" x14ac:dyDescent="0.3">
      <c r="A29" s="5" t="s">
        <v>75</v>
      </c>
    </row>
    <row r="30" spans="1:3" x14ac:dyDescent="0.3">
      <c r="A30" t="s">
        <v>76</v>
      </c>
      <c r="B30" s="20">
        <v>9</v>
      </c>
      <c r="C30" s="20">
        <v>29</v>
      </c>
    </row>
    <row r="31" spans="1:3" x14ac:dyDescent="0.3">
      <c r="A31" t="s">
        <v>77</v>
      </c>
      <c r="B31" s="20">
        <v>109</v>
      </c>
      <c r="C31" s="20">
        <v>46</v>
      </c>
    </row>
    <row r="32" spans="1:3" x14ac:dyDescent="0.3">
      <c r="A32" t="s">
        <v>78</v>
      </c>
      <c r="B32" s="20">
        <v>43</v>
      </c>
      <c r="C32" s="20">
        <v>13</v>
      </c>
    </row>
    <row r="33" spans="1:3" x14ac:dyDescent="0.3">
      <c r="A33" t="s">
        <v>39</v>
      </c>
      <c r="B33" s="3">
        <f>SUM(B30:B32)</f>
        <v>161</v>
      </c>
      <c r="C33" s="3">
        <f>SUM(C30:C32)</f>
        <v>88</v>
      </c>
    </row>
    <row r="35" spans="1:3" x14ac:dyDescent="0.3">
      <c r="A35" s="5" t="s">
        <v>79</v>
      </c>
    </row>
    <row r="36" spans="1:3" x14ac:dyDescent="0.3">
      <c r="A36" t="s">
        <v>80</v>
      </c>
      <c r="B36" s="20">
        <v>127</v>
      </c>
      <c r="C36" s="20">
        <v>51</v>
      </c>
    </row>
    <row r="37" spans="1:3" x14ac:dyDescent="0.3">
      <c r="A37" t="s">
        <v>81</v>
      </c>
      <c r="B37" s="20">
        <v>18</v>
      </c>
      <c r="C37" s="20">
        <v>18</v>
      </c>
    </row>
    <row r="38" spans="1:3" x14ac:dyDescent="0.3">
      <c r="A38" t="s">
        <v>82</v>
      </c>
      <c r="B38" s="20">
        <v>0</v>
      </c>
      <c r="C38" s="20">
        <v>1</v>
      </c>
    </row>
    <row r="39" spans="1:3" x14ac:dyDescent="0.3">
      <c r="A39" t="s">
        <v>83</v>
      </c>
      <c r="B39" s="20">
        <v>3</v>
      </c>
      <c r="C39" s="20">
        <v>2</v>
      </c>
    </row>
    <row r="40" spans="1:3" x14ac:dyDescent="0.3">
      <c r="A40" t="s">
        <v>84</v>
      </c>
      <c r="B40" s="20">
        <v>4</v>
      </c>
      <c r="C40" s="20">
        <v>0</v>
      </c>
    </row>
    <row r="41" spans="1:3" x14ac:dyDescent="0.3">
      <c r="A41" t="s">
        <v>85</v>
      </c>
      <c r="B41" s="20">
        <v>0</v>
      </c>
      <c r="C41" s="20">
        <v>0</v>
      </c>
    </row>
    <row r="42" spans="1:3" x14ac:dyDescent="0.3">
      <c r="A42" t="s">
        <v>86</v>
      </c>
      <c r="B42" s="20">
        <v>0</v>
      </c>
      <c r="C42" s="20">
        <v>0</v>
      </c>
    </row>
    <row r="43" spans="1:3" x14ac:dyDescent="0.3">
      <c r="A43" t="s">
        <v>87</v>
      </c>
      <c r="B43" s="20">
        <v>0</v>
      </c>
      <c r="C43" s="20">
        <v>0</v>
      </c>
    </row>
    <row r="44" spans="1:3" x14ac:dyDescent="0.3">
      <c r="A44" t="s">
        <v>88</v>
      </c>
      <c r="B44" s="20">
        <v>0</v>
      </c>
      <c r="C44" s="20">
        <v>0</v>
      </c>
    </row>
    <row r="45" spans="1:3" x14ac:dyDescent="0.3">
      <c r="A45" t="s">
        <v>89</v>
      </c>
      <c r="B45" s="20">
        <v>2</v>
      </c>
      <c r="C45" s="20">
        <v>3</v>
      </c>
    </row>
    <row r="46" spans="1:3" x14ac:dyDescent="0.3">
      <c r="A46" t="s">
        <v>90</v>
      </c>
      <c r="B46" s="20">
        <v>7</v>
      </c>
      <c r="C46" s="20">
        <v>13</v>
      </c>
    </row>
    <row r="47" spans="1:3" x14ac:dyDescent="0.3">
      <c r="A47" t="s">
        <v>39</v>
      </c>
      <c r="B47">
        <f>SUM(B36:B46)</f>
        <v>161</v>
      </c>
      <c r="C47">
        <f>SUM(C36:C46)</f>
        <v>88</v>
      </c>
    </row>
  </sheetData>
  <sheetProtection sheet="1" objects="1" scenarios="1"/>
  <protectedRanges>
    <protectedRange sqref="A11:C22" name="Range1"/>
    <protectedRange sqref="B30:C32" name="Range2"/>
    <protectedRange sqref="B36:C46" name="Range3"/>
  </protectedRanges>
  <mergeCells count="3">
    <mergeCell ref="A3:C3"/>
    <mergeCell ref="A5:C5"/>
    <mergeCell ref="A1:E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219B5-2009-4D48-82AD-999DDF86D5F6}">
  <dimension ref="A1:S18"/>
  <sheetViews>
    <sheetView topLeftCell="I1" workbookViewId="0">
      <selection activeCell="S11" sqref="S11"/>
    </sheetView>
  </sheetViews>
  <sheetFormatPr defaultRowHeight="14.4" x14ac:dyDescent="0.3"/>
  <cols>
    <col min="1" max="1" width="19.6640625" bestFit="1" customWidth="1"/>
    <col min="3" max="3" width="25.109375" bestFit="1" customWidth="1"/>
    <col min="5" max="5" width="27" bestFit="1" customWidth="1"/>
    <col min="7" max="7" width="29.109375" bestFit="1" customWidth="1"/>
    <col min="9" max="9" width="32.33203125" bestFit="1" customWidth="1"/>
    <col min="11" max="11" width="44.109375" customWidth="1"/>
    <col min="13" max="13" width="23.33203125" bestFit="1" customWidth="1"/>
    <col min="15" max="15" width="30" bestFit="1" customWidth="1"/>
    <col min="17" max="17" width="33.33203125" bestFit="1" customWidth="1"/>
    <col min="19" max="19" width="42.88671875" bestFit="1" customWidth="1"/>
  </cols>
  <sheetData>
    <row r="1" spans="1:19" x14ac:dyDescent="0.3">
      <c r="A1" t="s">
        <v>91</v>
      </c>
      <c r="C1" t="s">
        <v>92</v>
      </c>
      <c r="E1" t="s">
        <v>93</v>
      </c>
      <c r="G1" t="s">
        <v>94</v>
      </c>
      <c r="I1" t="s">
        <v>95</v>
      </c>
      <c r="K1" t="s">
        <v>96</v>
      </c>
      <c r="M1" t="s">
        <v>97</v>
      </c>
      <c r="O1" t="s">
        <v>98</v>
      </c>
      <c r="Q1" s="36" t="s">
        <v>96</v>
      </c>
      <c r="S1" t="s">
        <v>99</v>
      </c>
    </row>
    <row r="2" spans="1:19" x14ac:dyDescent="0.3">
      <c r="A2" t="s">
        <v>100</v>
      </c>
      <c r="C2">
        <v>2025</v>
      </c>
      <c r="E2" t="s">
        <v>101</v>
      </c>
      <c r="G2" t="s">
        <v>102</v>
      </c>
      <c r="I2" t="s">
        <v>103</v>
      </c>
      <c r="K2" t="s">
        <v>104</v>
      </c>
      <c r="M2" t="s">
        <v>105</v>
      </c>
      <c r="O2" t="s">
        <v>106</v>
      </c>
      <c r="Q2" t="s">
        <v>103</v>
      </c>
      <c r="S2" t="s">
        <v>104</v>
      </c>
    </row>
    <row r="3" spans="1:19" x14ac:dyDescent="0.3">
      <c r="A3" t="s">
        <v>107</v>
      </c>
      <c r="C3">
        <v>2026</v>
      </c>
      <c r="E3" t="s">
        <v>108</v>
      </c>
      <c r="G3" t="s">
        <v>109</v>
      </c>
      <c r="I3" t="s">
        <v>110</v>
      </c>
      <c r="K3" t="s">
        <v>111</v>
      </c>
      <c r="M3" t="s">
        <v>112</v>
      </c>
      <c r="O3" t="s">
        <v>113</v>
      </c>
      <c r="Q3" t="s">
        <v>110</v>
      </c>
      <c r="S3" t="s">
        <v>111</v>
      </c>
    </row>
    <row r="4" spans="1:19" x14ac:dyDescent="0.3">
      <c r="A4" t="s">
        <v>114</v>
      </c>
      <c r="C4">
        <v>2027</v>
      </c>
      <c r="G4" t="s">
        <v>115</v>
      </c>
      <c r="I4" t="s">
        <v>116</v>
      </c>
      <c r="K4" t="s">
        <v>117</v>
      </c>
      <c r="M4" t="s">
        <v>118</v>
      </c>
      <c r="O4" s="30" t="s">
        <v>119</v>
      </c>
      <c r="Q4" t="s">
        <v>116</v>
      </c>
      <c r="S4" t="s">
        <v>117</v>
      </c>
    </row>
    <row r="5" spans="1:19" x14ac:dyDescent="0.3">
      <c r="A5" t="s">
        <v>120</v>
      </c>
      <c r="G5" t="s">
        <v>121</v>
      </c>
      <c r="I5" t="s">
        <v>122</v>
      </c>
      <c r="K5" t="s">
        <v>123</v>
      </c>
      <c r="Q5" t="s">
        <v>122</v>
      </c>
      <c r="S5" t="s">
        <v>123</v>
      </c>
    </row>
    <row r="6" spans="1:19" x14ac:dyDescent="0.3">
      <c r="G6" t="s">
        <v>124</v>
      </c>
      <c r="I6" t="s">
        <v>125</v>
      </c>
      <c r="K6" t="s">
        <v>126</v>
      </c>
      <c r="Q6" t="s">
        <v>125</v>
      </c>
      <c r="S6" t="s">
        <v>126</v>
      </c>
    </row>
    <row r="7" spans="1:19" x14ac:dyDescent="0.3">
      <c r="G7" t="s">
        <v>127</v>
      </c>
      <c r="I7" t="s">
        <v>128</v>
      </c>
      <c r="K7" t="s">
        <v>129</v>
      </c>
      <c r="Q7" t="s">
        <v>128</v>
      </c>
      <c r="S7" t="s">
        <v>129</v>
      </c>
    </row>
    <row r="8" spans="1:19" x14ac:dyDescent="0.3">
      <c r="G8" t="s">
        <v>130</v>
      </c>
      <c r="I8" t="s">
        <v>131</v>
      </c>
      <c r="K8" t="s">
        <v>132</v>
      </c>
      <c r="Q8" t="s">
        <v>131</v>
      </c>
      <c r="S8" t="s">
        <v>132</v>
      </c>
    </row>
    <row r="9" spans="1:19" x14ac:dyDescent="0.3">
      <c r="G9" t="s">
        <v>133</v>
      </c>
      <c r="I9" t="s">
        <v>134</v>
      </c>
      <c r="Q9" t="s">
        <v>134</v>
      </c>
    </row>
    <row r="10" spans="1:19" x14ac:dyDescent="0.3">
      <c r="G10" t="s">
        <v>135</v>
      </c>
      <c r="I10" t="s">
        <v>136</v>
      </c>
      <c r="Q10" t="s">
        <v>136</v>
      </c>
    </row>
    <row r="11" spans="1:19" x14ac:dyDescent="0.3">
      <c r="G11" t="s">
        <v>137</v>
      </c>
      <c r="I11" t="s">
        <v>138</v>
      </c>
      <c r="Q11" t="s">
        <v>138</v>
      </c>
    </row>
    <row r="12" spans="1:19" x14ac:dyDescent="0.3">
      <c r="G12" t="s">
        <v>139</v>
      </c>
      <c r="I12" t="s">
        <v>140</v>
      </c>
      <c r="Q12" t="s">
        <v>140</v>
      </c>
    </row>
    <row r="13" spans="1:19" x14ac:dyDescent="0.3">
      <c r="G13" t="s">
        <v>141</v>
      </c>
      <c r="I13" t="s">
        <v>142</v>
      </c>
      <c r="Q13" t="s">
        <v>142</v>
      </c>
    </row>
    <row r="14" spans="1:19" x14ac:dyDescent="0.3">
      <c r="I14" t="s">
        <v>143</v>
      </c>
      <c r="Q14" t="s">
        <v>143</v>
      </c>
    </row>
    <row r="15" spans="1:19" x14ac:dyDescent="0.3">
      <c r="I15" t="s">
        <v>144</v>
      </c>
      <c r="Q15" t="s">
        <v>144</v>
      </c>
    </row>
    <row r="16" spans="1:19" x14ac:dyDescent="0.3">
      <c r="I16" t="s">
        <v>145</v>
      </c>
      <c r="Q16" t="s">
        <v>145</v>
      </c>
    </row>
    <row r="17" spans="9:17" x14ac:dyDescent="0.3">
      <c r="I17" t="s">
        <v>146</v>
      </c>
      <c r="Q17" t="s">
        <v>146</v>
      </c>
    </row>
    <row r="18" spans="9:17" x14ac:dyDescent="0.3">
      <c r="I18" t="s">
        <v>132</v>
      </c>
      <c r="Q18" t="s">
        <v>130</v>
      </c>
    </row>
  </sheetData>
  <sortState xmlns:xlrd2="http://schemas.microsoft.com/office/spreadsheetml/2017/richdata2" ref="G2:G13">
    <sortCondition ref="G2:G13"/>
  </sortState>
  <hyperlinks>
    <hyperlink ref="O4" r:id="rId1" location="sec_4-231" xr:uid="{00778D61-CF2F-4788-89ED-ACFC2EE6076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F3260-143B-4684-8A57-F9AC2B4D9D5F}">
  <dimension ref="A1:H42"/>
  <sheetViews>
    <sheetView workbookViewId="0">
      <selection activeCell="H7" sqref="H7"/>
    </sheetView>
  </sheetViews>
  <sheetFormatPr defaultColWidth="8.6640625" defaultRowHeight="14.4" x14ac:dyDescent="0.3"/>
  <cols>
    <col min="1" max="1" width="8.6640625" style="9"/>
    <col min="2" max="2" width="25.33203125" style="9" customWidth="1"/>
    <col min="3" max="3" width="18.109375" style="9" customWidth="1"/>
    <col min="4" max="4" width="15.88671875" style="9" customWidth="1"/>
    <col min="5" max="5" width="15.109375" style="9" customWidth="1"/>
    <col min="6" max="6" width="17.5546875" style="9" customWidth="1"/>
    <col min="7" max="7" width="18.6640625" style="9" customWidth="1"/>
    <col min="8" max="16384" width="8.6640625" style="9"/>
  </cols>
  <sheetData>
    <row r="1" spans="1:8" ht="15" customHeight="1" x14ac:dyDescent="0.3">
      <c r="A1" s="89" t="s">
        <v>147</v>
      </c>
      <c r="B1" s="89"/>
      <c r="C1" s="89"/>
      <c r="D1" s="89"/>
      <c r="E1" s="89"/>
      <c r="F1" s="89"/>
      <c r="G1" s="89"/>
    </row>
    <row r="2" spans="1:8" x14ac:dyDescent="0.3">
      <c r="A2" s="89"/>
      <c r="B2" s="89"/>
      <c r="C2" s="89"/>
      <c r="D2" s="89"/>
      <c r="E2" s="89"/>
      <c r="F2" s="89"/>
      <c r="G2" s="89"/>
    </row>
    <row r="3" spans="1:8" x14ac:dyDescent="0.3">
      <c r="A3" s="89"/>
      <c r="B3" s="89"/>
      <c r="C3" s="89"/>
      <c r="D3" s="89"/>
      <c r="E3" s="89"/>
      <c r="F3" s="89"/>
      <c r="G3" s="89"/>
    </row>
    <row r="4" spans="1:8" x14ac:dyDescent="0.3">
      <c r="A4" s="89"/>
      <c r="B4" s="89"/>
      <c r="C4" s="89"/>
      <c r="D4" s="89"/>
      <c r="E4" s="89"/>
      <c r="F4" s="89"/>
      <c r="G4" s="89"/>
    </row>
    <row r="5" spans="1:8" x14ac:dyDescent="0.3">
      <c r="A5" s="89"/>
      <c r="B5" s="89"/>
      <c r="C5" s="89"/>
      <c r="D5" s="89"/>
      <c r="E5" s="89"/>
      <c r="F5" s="89"/>
      <c r="G5" s="89"/>
    </row>
    <row r="6" spans="1:8" x14ac:dyDescent="0.3">
      <c r="B6" s="10"/>
    </row>
    <row r="7" spans="1:8" x14ac:dyDescent="0.3">
      <c r="B7" s="11" t="s">
        <v>42</v>
      </c>
      <c r="C7" s="23"/>
    </row>
    <row r="9" spans="1:8" ht="29.4" customHeight="1" x14ac:dyDescent="0.3">
      <c r="B9" s="12"/>
      <c r="C9" s="12"/>
      <c r="D9" s="90" t="s">
        <v>148</v>
      </c>
      <c r="E9" s="90"/>
      <c r="F9" s="90"/>
      <c r="G9" s="12"/>
      <c r="H9" s="12"/>
    </row>
    <row r="10" spans="1:8" ht="28.8" x14ac:dyDescent="0.3">
      <c r="B10" s="13" t="s">
        <v>44</v>
      </c>
      <c r="C10" s="13" t="s">
        <v>45</v>
      </c>
      <c r="D10" s="13" t="s">
        <v>47</v>
      </c>
      <c r="E10" s="13" t="s">
        <v>48</v>
      </c>
      <c r="F10" s="13" t="s">
        <v>49</v>
      </c>
      <c r="G10" s="13" t="s">
        <v>46</v>
      </c>
    </row>
    <row r="11" spans="1:8" x14ac:dyDescent="0.3">
      <c r="A11" s="14">
        <v>1</v>
      </c>
      <c r="B11" s="22"/>
      <c r="C11" s="22"/>
      <c r="D11" s="6" t="str">
        <f t="shared" ref="D11:D40" si="0">IF(B11="","",IF(B11-C11=0,"0",B11-C11))</f>
        <v/>
      </c>
      <c r="E11" s="7" t="str">
        <f>IF(B11&gt;0,B11/($C$7/12*0.3)," ")</f>
        <v xml:space="preserve"> </v>
      </c>
      <c r="F11" s="8" t="str">
        <f>IF(E11=" "," ",IF(E11&lt;=25%,25%,IF(E11&lt;=50%,50%,IF(E11&lt;=80%,80%,IF(E11&lt;=100%,100%,"100%+")))))</f>
        <v xml:space="preserve"> </v>
      </c>
      <c r="G11" s="21"/>
    </row>
    <row r="12" spans="1:8" x14ac:dyDescent="0.3">
      <c r="A12" s="14">
        <v>2</v>
      </c>
      <c r="B12" s="22"/>
      <c r="C12" s="22"/>
      <c r="D12" s="6" t="str">
        <f t="shared" si="0"/>
        <v/>
      </c>
      <c r="E12" s="7" t="str">
        <f t="shared" ref="E12:E40" si="1">IF(B12&gt;0,B12/($C$7/12*0.3)," ")</f>
        <v xml:space="preserve"> </v>
      </c>
      <c r="F12" s="8" t="str">
        <f t="shared" ref="F12:F40" si="2">IF(E12=" "," ",IF(E12&lt;=25%,25%,IF(E12&lt;=50%,50%,IF(E12&lt;=80%,80%,IF(E12&lt;=100%,100%,"100%+")))))</f>
        <v xml:space="preserve"> </v>
      </c>
      <c r="G12" s="21"/>
    </row>
    <row r="13" spans="1:8" x14ac:dyDescent="0.3">
      <c r="A13" s="14">
        <v>3</v>
      </c>
      <c r="B13" s="22"/>
      <c r="C13" s="22"/>
      <c r="D13" s="6" t="str">
        <f t="shared" si="0"/>
        <v/>
      </c>
      <c r="E13" s="7" t="str">
        <f t="shared" si="1"/>
        <v xml:space="preserve"> </v>
      </c>
      <c r="F13" s="8" t="str">
        <f t="shared" si="2"/>
        <v xml:space="preserve"> </v>
      </c>
      <c r="G13" s="21"/>
    </row>
    <row r="14" spans="1:8" x14ac:dyDescent="0.3">
      <c r="A14" s="14">
        <v>4</v>
      </c>
      <c r="B14" s="22"/>
      <c r="C14" s="22"/>
      <c r="D14" s="6" t="str">
        <f t="shared" si="0"/>
        <v/>
      </c>
      <c r="E14" s="7" t="str">
        <f t="shared" si="1"/>
        <v xml:space="preserve"> </v>
      </c>
      <c r="F14" s="8" t="str">
        <f t="shared" si="2"/>
        <v xml:space="preserve"> </v>
      </c>
      <c r="G14" s="21"/>
    </row>
    <row r="15" spans="1:8" x14ac:dyDescent="0.3">
      <c r="A15" s="14">
        <v>5</v>
      </c>
      <c r="B15" s="22"/>
      <c r="C15" s="22"/>
      <c r="D15" s="6" t="str">
        <f t="shared" si="0"/>
        <v/>
      </c>
      <c r="E15" s="7" t="str">
        <f t="shared" si="1"/>
        <v xml:space="preserve"> </v>
      </c>
      <c r="F15" s="8" t="str">
        <f t="shared" si="2"/>
        <v xml:space="preserve"> </v>
      </c>
      <c r="G15" s="21"/>
    </row>
    <row r="16" spans="1:8" x14ac:dyDescent="0.3">
      <c r="A16" s="14">
        <v>6</v>
      </c>
      <c r="B16" s="22"/>
      <c r="C16" s="22"/>
      <c r="D16" s="6" t="str">
        <f t="shared" si="0"/>
        <v/>
      </c>
      <c r="E16" s="7" t="str">
        <f t="shared" si="1"/>
        <v xml:space="preserve"> </v>
      </c>
      <c r="F16" s="8"/>
      <c r="G16" s="21"/>
    </row>
    <row r="17" spans="1:7" x14ac:dyDescent="0.3">
      <c r="A17" s="14">
        <v>7</v>
      </c>
      <c r="B17" s="22"/>
      <c r="C17" s="22"/>
      <c r="D17" s="6" t="str">
        <f t="shared" si="0"/>
        <v/>
      </c>
      <c r="E17" s="7" t="str">
        <f t="shared" si="1"/>
        <v xml:space="preserve"> </v>
      </c>
      <c r="F17" s="8" t="str">
        <f t="shared" si="2"/>
        <v xml:space="preserve"> </v>
      </c>
      <c r="G17" s="21"/>
    </row>
    <row r="18" spans="1:7" x14ac:dyDescent="0.3">
      <c r="A18" s="14">
        <v>8</v>
      </c>
      <c r="B18" s="22"/>
      <c r="C18" s="22"/>
      <c r="D18" s="6" t="str">
        <f t="shared" si="0"/>
        <v/>
      </c>
      <c r="E18" s="7" t="str">
        <f t="shared" si="1"/>
        <v xml:space="preserve"> </v>
      </c>
      <c r="F18" s="8" t="str">
        <f t="shared" si="2"/>
        <v xml:space="preserve"> </v>
      </c>
      <c r="G18" s="21"/>
    </row>
    <row r="19" spans="1:7" x14ac:dyDescent="0.3">
      <c r="A19" s="14">
        <v>9</v>
      </c>
      <c r="B19" s="22"/>
      <c r="C19" s="22"/>
      <c r="D19" s="6" t="str">
        <f t="shared" si="0"/>
        <v/>
      </c>
      <c r="E19" s="7" t="str">
        <f t="shared" si="1"/>
        <v xml:space="preserve"> </v>
      </c>
      <c r="F19" s="8" t="str">
        <f t="shared" si="2"/>
        <v xml:space="preserve"> </v>
      </c>
      <c r="G19" s="21"/>
    </row>
    <row r="20" spans="1:7" x14ac:dyDescent="0.3">
      <c r="A20" s="14">
        <v>10</v>
      </c>
      <c r="B20" s="22"/>
      <c r="C20" s="22"/>
      <c r="D20" s="6" t="str">
        <f t="shared" si="0"/>
        <v/>
      </c>
      <c r="E20" s="7" t="str">
        <f t="shared" si="1"/>
        <v xml:space="preserve"> </v>
      </c>
      <c r="F20" s="8" t="str">
        <f t="shared" si="2"/>
        <v xml:space="preserve"> </v>
      </c>
      <c r="G20" s="21"/>
    </row>
    <row r="21" spans="1:7" x14ac:dyDescent="0.3">
      <c r="A21" s="14">
        <v>11</v>
      </c>
      <c r="B21" s="22"/>
      <c r="C21" s="22"/>
      <c r="D21" s="6" t="str">
        <f t="shared" si="0"/>
        <v/>
      </c>
      <c r="E21" s="7" t="str">
        <f t="shared" si="1"/>
        <v xml:space="preserve"> </v>
      </c>
      <c r="F21" s="8" t="str">
        <f t="shared" si="2"/>
        <v xml:space="preserve"> </v>
      </c>
      <c r="G21" s="21"/>
    </row>
    <row r="22" spans="1:7" x14ac:dyDescent="0.3">
      <c r="A22" s="14">
        <v>12</v>
      </c>
      <c r="B22" s="22"/>
      <c r="C22" s="22"/>
      <c r="D22" s="6" t="str">
        <f t="shared" si="0"/>
        <v/>
      </c>
      <c r="E22" s="7" t="str">
        <f t="shared" si="1"/>
        <v xml:space="preserve"> </v>
      </c>
      <c r="F22" s="8" t="str">
        <f t="shared" si="2"/>
        <v xml:space="preserve"> </v>
      </c>
      <c r="G22" s="21"/>
    </row>
    <row r="23" spans="1:7" x14ac:dyDescent="0.3">
      <c r="A23" s="14">
        <v>13</v>
      </c>
      <c r="B23" s="22"/>
      <c r="C23" s="22"/>
      <c r="D23" s="6" t="str">
        <f t="shared" si="0"/>
        <v/>
      </c>
      <c r="E23" s="7" t="str">
        <f t="shared" si="1"/>
        <v xml:space="preserve"> </v>
      </c>
      <c r="F23" s="8" t="str">
        <f t="shared" si="2"/>
        <v xml:space="preserve"> </v>
      </c>
      <c r="G23" s="21"/>
    </row>
    <row r="24" spans="1:7" x14ac:dyDescent="0.3">
      <c r="A24" s="14">
        <v>14</v>
      </c>
      <c r="B24" s="22"/>
      <c r="C24" s="22"/>
      <c r="D24" s="6" t="str">
        <f t="shared" si="0"/>
        <v/>
      </c>
      <c r="E24" s="7" t="str">
        <f t="shared" si="1"/>
        <v xml:space="preserve"> </v>
      </c>
      <c r="F24" s="8" t="str">
        <f t="shared" si="2"/>
        <v xml:space="preserve"> </v>
      </c>
      <c r="G24" s="21"/>
    </row>
    <row r="25" spans="1:7" x14ac:dyDescent="0.3">
      <c r="A25" s="14">
        <v>15</v>
      </c>
      <c r="B25" s="22"/>
      <c r="C25" s="22"/>
      <c r="D25" s="6" t="str">
        <f t="shared" si="0"/>
        <v/>
      </c>
      <c r="E25" s="7" t="str">
        <f t="shared" si="1"/>
        <v xml:space="preserve"> </v>
      </c>
      <c r="F25" s="8" t="str">
        <f t="shared" si="2"/>
        <v xml:space="preserve"> </v>
      </c>
      <c r="G25" s="21"/>
    </row>
    <row r="26" spans="1:7" x14ac:dyDescent="0.3">
      <c r="A26" s="14">
        <v>16</v>
      </c>
      <c r="B26" s="22"/>
      <c r="C26" s="22"/>
      <c r="D26" s="6" t="str">
        <f t="shared" si="0"/>
        <v/>
      </c>
      <c r="E26" s="7" t="str">
        <f t="shared" si="1"/>
        <v xml:space="preserve"> </v>
      </c>
      <c r="F26" s="8" t="str">
        <f t="shared" si="2"/>
        <v xml:space="preserve"> </v>
      </c>
      <c r="G26" s="21"/>
    </row>
    <row r="27" spans="1:7" x14ac:dyDescent="0.3">
      <c r="A27" s="14">
        <v>17</v>
      </c>
      <c r="B27" s="22"/>
      <c r="C27" s="22"/>
      <c r="D27" s="6" t="str">
        <f t="shared" si="0"/>
        <v/>
      </c>
      <c r="E27" s="7" t="str">
        <f t="shared" si="1"/>
        <v xml:space="preserve"> </v>
      </c>
      <c r="F27" s="8" t="str">
        <f t="shared" si="2"/>
        <v xml:space="preserve"> </v>
      </c>
      <c r="G27" s="21"/>
    </row>
    <row r="28" spans="1:7" x14ac:dyDescent="0.3">
      <c r="A28" s="14">
        <v>18</v>
      </c>
      <c r="B28" s="22"/>
      <c r="C28" s="22"/>
      <c r="D28" s="6" t="str">
        <f t="shared" si="0"/>
        <v/>
      </c>
      <c r="E28" s="7" t="str">
        <f t="shared" si="1"/>
        <v xml:space="preserve"> </v>
      </c>
      <c r="F28" s="8" t="str">
        <f t="shared" si="2"/>
        <v xml:space="preserve"> </v>
      </c>
      <c r="G28" s="21"/>
    </row>
    <row r="29" spans="1:7" x14ac:dyDescent="0.3">
      <c r="A29" s="14">
        <v>19</v>
      </c>
      <c r="B29" s="22"/>
      <c r="C29" s="22"/>
      <c r="D29" s="6" t="str">
        <f t="shared" si="0"/>
        <v/>
      </c>
      <c r="E29" s="7" t="str">
        <f t="shared" si="1"/>
        <v xml:space="preserve"> </v>
      </c>
      <c r="F29" s="8" t="str">
        <f t="shared" si="2"/>
        <v xml:space="preserve"> </v>
      </c>
      <c r="G29" s="21"/>
    </row>
    <row r="30" spans="1:7" x14ac:dyDescent="0.3">
      <c r="A30" s="14">
        <v>20</v>
      </c>
      <c r="B30" s="22"/>
      <c r="C30" s="22"/>
      <c r="D30" s="6" t="str">
        <f t="shared" si="0"/>
        <v/>
      </c>
      <c r="E30" s="7" t="str">
        <f t="shared" si="1"/>
        <v xml:space="preserve"> </v>
      </c>
      <c r="F30" s="8" t="str">
        <f t="shared" si="2"/>
        <v xml:space="preserve"> </v>
      </c>
      <c r="G30" s="21"/>
    </row>
    <row r="31" spans="1:7" x14ac:dyDescent="0.3">
      <c r="A31" s="14">
        <v>21</v>
      </c>
      <c r="B31" s="22"/>
      <c r="C31" s="22"/>
      <c r="D31" s="6" t="str">
        <f t="shared" si="0"/>
        <v/>
      </c>
      <c r="E31" s="7" t="str">
        <f t="shared" si="1"/>
        <v xml:space="preserve"> </v>
      </c>
      <c r="F31" s="8" t="str">
        <f t="shared" si="2"/>
        <v xml:space="preserve"> </v>
      </c>
      <c r="G31" s="21"/>
    </row>
    <row r="32" spans="1:7" x14ac:dyDescent="0.3">
      <c r="A32" s="14">
        <v>22</v>
      </c>
      <c r="B32" s="22"/>
      <c r="C32" s="22"/>
      <c r="D32" s="6" t="str">
        <f t="shared" si="0"/>
        <v/>
      </c>
      <c r="E32" s="7" t="str">
        <f t="shared" si="1"/>
        <v xml:space="preserve"> </v>
      </c>
      <c r="F32" s="8" t="str">
        <f t="shared" si="2"/>
        <v xml:space="preserve"> </v>
      </c>
      <c r="G32" s="21"/>
    </row>
    <row r="33" spans="1:7" x14ac:dyDescent="0.3">
      <c r="A33" s="14">
        <v>23</v>
      </c>
      <c r="B33" s="22"/>
      <c r="C33" s="22"/>
      <c r="D33" s="6" t="str">
        <f t="shared" si="0"/>
        <v/>
      </c>
      <c r="E33" s="7" t="str">
        <f t="shared" si="1"/>
        <v xml:space="preserve"> </v>
      </c>
      <c r="F33" s="8" t="str">
        <f t="shared" si="2"/>
        <v xml:space="preserve"> </v>
      </c>
      <c r="G33" s="21"/>
    </row>
    <row r="34" spans="1:7" x14ac:dyDescent="0.3">
      <c r="A34" s="14">
        <v>24</v>
      </c>
      <c r="B34" s="22"/>
      <c r="C34" s="22"/>
      <c r="D34" s="6" t="str">
        <f t="shared" si="0"/>
        <v/>
      </c>
      <c r="E34" s="7" t="str">
        <f t="shared" si="1"/>
        <v xml:space="preserve"> </v>
      </c>
      <c r="F34" s="8" t="str">
        <f t="shared" si="2"/>
        <v xml:space="preserve"> </v>
      </c>
      <c r="G34" s="21"/>
    </row>
    <row r="35" spans="1:7" x14ac:dyDescent="0.3">
      <c r="A35" s="14">
        <v>25</v>
      </c>
      <c r="B35" s="22"/>
      <c r="C35" s="22"/>
      <c r="D35" s="6" t="str">
        <f t="shared" si="0"/>
        <v/>
      </c>
      <c r="E35" s="7" t="str">
        <f t="shared" si="1"/>
        <v xml:space="preserve"> </v>
      </c>
      <c r="F35" s="8" t="str">
        <f t="shared" si="2"/>
        <v xml:space="preserve"> </v>
      </c>
      <c r="G35" s="21"/>
    </row>
    <row r="36" spans="1:7" x14ac:dyDescent="0.3">
      <c r="A36" s="14">
        <v>26</v>
      </c>
      <c r="B36" s="22"/>
      <c r="C36" s="22"/>
      <c r="D36" s="6" t="str">
        <f t="shared" si="0"/>
        <v/>
      </c>
      <c r="E36" s="7" t="str">
        <f t="shared" si="1"/>
        <v xml:space="preserve"> </v>
      </c>
      <c r="F36" s="8" t="str">
        <f t="shared" si="2"/>
        <v xml:space="preserve"> </v>
      </c>
      <c r="G36" s="21"/>
    </row>
    <row r="37" spans="1:7" x14ac:dyDescent="0.3">
      <c r="A37" s="14">
        <v>27</v>
      </c>
      <c r="B37" s="22"/>
      <c r="C37" s="22"/>
      <c r="D37" s="6" t="str">
        <f t="shared" si="0"/>
        <v/>
      </c>
      <c r="E37" s="7" t="str">
        <f t="shared" si="1"/>
        <v xml:space="preserve"> </v>
      </c>
      <c r="F37" s="8" t="str">
        <f t="shared" si="2"/>
        <v xml:space="preserve"> </v>
      </c>
      <c r="G37" s="21"/>
    </row>
    <row r="38" spans="1:7" x14ac:dyDescent="0.3">
      <c r="A38" s="14">
        <v>28</v>
      </c>
      <c r="B38" s="22"/>
      <c r="C38" s="22"/>
      <c r="D38" s="6" t="str">
        <f t="shared" si="0"/>
        <v/>
      </c>
      <c r="E38" s="7" t="str">
        <f t="shared" si="1"/>
        <v xml:space="preserve"> </v>
      </c>
      <c r="F38" s="8" t="str">
        <f t="shared" si="2"/>
        <v xml:space="preserve"> </v>
      </c>
      <c r="G38" s="21"/>
    </row>
    <row r="39" spans="1:7" x14ac:dyDescent="0.3">
      <c r="A39" s="14">
        <v>29</v>
      </c>
      <c r="B39" s="22"/>
      <c r="C39" s="22"/>
      <c r="D39" s="6" t="str">
        <f t="shared" si="0"/>
        <v/>
      </c>
      <c r="E39" s="7" t="str">
        <f t="shared" si="1"/>
        <v xml:space="preserve"> </v>
      </c>
      <c r="F39" s="8" t="str">
        <f t="shared" si="2"/>
        <v xml:space="preserve"> </v>
      </c>
      <c r="G39" s="21"/>
    </row>
    <row r="40" spans="1:7" x14ac:dyDescent="0.3">
      <c r="A40" s="14">
        <v>30</v>
      </c>
      <c r="B40" s="22"/>
      <c r="C40" s="22"/>
      <c r="D40" s="6" t="str">
        <f t="shared" si="0"/>
        <v/>
      </c>
      <c r="E40" s="7" t="str">
        <f t="shared" si="1"/>
        <v xml:space="preserve"> </v>
      </c>
      <c r="F40" s="8" t="str">
        <f t="shared" si="2"/>
        <v xml:space="preserve"> </v>
      </c>
      <c r="G40" s="21"/>
    </row>
    <row r="41" spans="1:7" ht="15" thickBot="1" x14ac:dyDescent="0.35">
      <c r="A41" s="9" t="s">
        <v>50</v>
      </c>
      <c r="G41" s="2">
        <f>SUM(G11:G40)</f>
        <v>0</v>
      </c>
    </row>
    <row r="42" spans="1:7" ht="15" thickTop="1" x14ac:dyDescent="0.3"/>
  </sheetData>
  <sheetProtection insertColumns="0" insertRows="0" deleteColumns="0" deleteRows="0" sort="0"/>
  <mergeCells count="2">
    <mergeCell ref="A1:G5"/>
    <mergeCell ref="D9:F9"/>
  </mergeCells>
  <hyperlinks>
    <hyperlink ref="B7" r:id="rId1" display="Area Median Income" xr:uid="{0A7CC4C0-7AE7-4720-A210-CED385A2C849}"/>
  </hyperlinks>
  <pageMargins left="0.7" right="0.7" top="0.75" bottom="0.75" header="0.3" footer="0.3"/>
  <pageSetup orientation="portrait"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E018D-212B-4D1E-8B02-B468897CDB52}">
  <dimension ref="A1:H35"/>
  <sheetViews>
    <sheetView workbookViewId="0"/>
  </sheetViews>
  <sheetFormatPr defaultRowHeight="14.4" x14ac:dyDescent="0.3"/>
  <cols>
    <col min="1" max="1" width="9.5546875" customWidth="1"/>
    <col min="2" max="2" width="15.33203125" customWidth="1"/>
    <col min="3" max="3" width="17.5546875" customWidth="1"/>
    <col min="4" max="4" width="33.88671875" bestFit="1" customWidth="1"/>
    <col min="5" max="5" width="44.109375" bestFit="1" customWidth="1"/>
    <col min="6" max="6" width="17.5546875" customWidth="1"/>
    <col min="7" max="7" width="24.5546875" bestFit="1" customWidth="1"/>
    <col min="8" max="8" width="20.5546875" customWidth="1"/>
  </cols>
  <sheetData>
    <row r="1" spans="1:8" x14ac:dyDescent="0.3">
      <c r="A1" t="s">
        <v>149</v>
      </c>
    </row>
    <row r="4" spans="1:8" x14ac:dyDescent="0.3">
      <c r="A4" s="16" t="s">
        <v>20</v>
      </c>
      <c r="B4" s="17" t="s">
        <v>21</v>
      </c>
      <c r="C4" s="17" t="s">
        <v>22</v>
      </c>
      <c r="D4" s="17" t="s">
        <v>150</v>
      </c>
      <c r="E4" s="17" t="s">
        <v>151</v>
      </c>
      <c r="F4" s="17" t="s">
        <v>29</v>
      </c>
      <c r="G4" s="17" t="s">
        <v>55</v>
      </c>
      <c r="H4" s="18" t="s">
        <v>56</v>
      </c>
    </row>
    <row r="5" spans="1:8" x14ac:dyDescent="0.3">
      <c r="A5" s="15">
        <v>1</v>
      </c>
      <c r="B5" s="1"/>
      <c r="C5" s="1"/>
      <c r="D5" s="24"/>
      <c r="E5" s="1"/>
      <c r="F5" s="1"/>
      <c r="G5" s="1"/>
      <c r="H5" s="25"/>
    </row>
    <row r="6" spans="1:8" x14ac:dyDescent="0.3">
      <c r="A6" s="15">
        <v>2</v>
      </c>
      <c r="B6" s="1"/>
      <c r="C6" s="1"/>
      <c r="D6" s="24"/>
      <c r="E6" s="1"/>
      <c r="F6" s="1"/>
      <c r="G6" s="1"/>
      <c r="H6" s="26"/>
    </row>
    <row r="7" spans="1:8" x14ac:dyDescent="0.3">
      <c r="A7" s="15">
        <v>3</v>
      </c>
      <c r="B7" s="1"/>
      <c r="C7" s="1"/>
      <c r="D7" s="24"/>
      <c r="E7" s="1"/>
      <c r="F7" s="1"/>
      <c r="G7" s="1"/>
      <c r="H7" s="26"/>
    </row>
    <row r="8" spans="1:8" x14ac:dyDescent="0.3">
      <c r="A8" s="15">
        <v>4</v>
      </c>
      <c r="B8" s="1"/>
      <c r="C8" s="1"/>
      <c r="D8" s="24"/>
      <c r="E8" s="1"/>
      <c r="F8" s="1"/>
      <c r="G8" s="1"/>
      <c r="H8" s="26"/>
    </row>
    <row r="9" spans="1:8" x14ac:dyDescent="0.3">
      <c r="A9" s="15">
        <v>5</v>
      </c>
      <c r="B9" s="1"/>
      <c r="C9" s="1"/>
      <c r="D9" s="24"/>
      <c r="E9" s="1"/>
      <c r="F9" s="1"/>
      <c r="G9" s="1"/>
      <c r="H9" s="26"/>
    </row>
    <row r="10" spans="1:8" x14ac:dyDescent="0.3">
      <c r="A10" s="15">
        <v>6</v>
      </c>
      <c r="B10" s="1"/>
      <c r="C10" s="1"/>
      <c r="D10" s="24"/>
      <c r="E10" s="1"/>
      <c r="F10" s="1"/>
      <c r="G10" s="1"/>
      <c r="H10" s="26"/>
    </row>
    <row r="11" spans="1:8" x14ac:dyDescent="0.3">
      <c r="A11" s="15">
        <v>7</v>
      </c>
      <c r="B11" s="1"/>
      <c r="C11" s="1"/>
      <c r="D11" s="24"/>
      <c r="E11" s="1"/>
      <c r="F11" s="1"/>
      <c r="G11" s="1"/>
      <c r="H11" s="26"/>
    </row>
    <row r="12" spans="1:8" x14ac:dyDescent="0.3">
      <c r="A12" s="15">
        <v>8</v>
      </c>
      <c r="B12" s="1"/>
      <c r="C12" s="1"/>
      <c r="D12" s="24"/>
      <c r="E12" s="1"/>
      <c r="F12" s="1"/>
      <c r="G12" s="1"/>
      <c r="H12" s="26"/>
    </row>
    <row r="13" spans="1:8" x14ac:dyDescent="0.3">
      <c r="A13" s="15">
        <v>9</v>
      </c>
      <c r="B13" s="1"/>
      <c r="C13" s="1"/>
      <c r="D13" s="24"/>
      <c r="E13" s="1"/>
      <c r="F13" s="1"/>
      <c r="G13" s="1"/>
      <c r="H13" s="26"/>
    </row>
    <row r="14" spans="1:8" x14ac:dyDescent="0.3">
      <c r="A14" s="19">
        <v>10</v>
      </c>
      <c r="B14" s="27"/>
      <c r="C14" s="27"/>
      <c r="D14" s="28"/>
      <c r="E14" s="27"/>
      <c r="F14" s="27"/>
      <c r="G14" s="27"/>
      <c r="H14" s="29"/>
    </row>
    <row r="18" spans="4:7" x14ac:dyDescent="0.3">
      <c r="D18" s="41" t="s">
        <v>152</v>
      </c>
      <c r="E18" s="41" t="s">
        <v>152</v>
      </c>
      <c r="G18" s="41"/>
    </row>
    <row r="19" spans="4:7" x14ac:dyDescent="0.3">
      <c r="D19" t="s">
        <v>103</v>
      </c>
      <c r="E19" t="s">
        <v>104</v>
      </c>
    </row>
    <row r="20" spans="4:7" x14ac:dyDescent="0.3">
      <c r="D20" t="s">
        <v>110</v>
      </c>
      <c r="E20" t="s">
        <v>111</v>
      </c>
    </row>
    <row r="21" spans="4:7" x14ac:dyDescent="0.3">
      <c r="D21" t="s">
        <v>116</v>
      </c>
      <c r="E21" t="s">
        <v>117</v>
      </c>
    </row>
    <row r="22" spans="4:7" x14ac:dyDescent="0.3">
      <c r="D22" t="s">
        <v>122</v>
      </c>
      <c r="E22" t="s">
        <v>123</v>
      </c>
    </row>
    <row r="23" spans="4:7" x14ac:dyDescent="0.3">
      <c r="D23" t="s">
        <v>125</v>
      </c>
      <c r="E23" t="s">
        <v>126</v>
      </c>
    </row>
    <row r="24" spans="4:7" x14ac:dyDescent="0.3">
      <c r="D24" t="s">
        <v>128</v>
      </c>
      <c r="E24" t="s">
        <v>129</v>
      </c>
    </row>
    <row r="25" spans="4:7" x14ac:dyDescent="0.3">
      <c r="D25" t="s">
        <v>131</v>
      </c>
      <c r="E25" t="s">
        <v>132</v>
      </c>
    </row>
    <row r="26" spans="4:7" x14ac:dyDescent="0.3">
      <c r="D26" t="s">
        <v>134</v>
      </c>
    </row>
    <row r="27" spans="4:7" x14ac:dyDescent="0.3">
      <c r="D27" t="s">
        <v>136</v>
      </c>
    </row>
    <row r="28" spans="4:7" x14ac:dyDescent="0.3">
      <c r="D28" t="s">
        <v>138</v>
      </c>
    </row>
    <row r="29" spans="4:7" x14ac:dyDescent="0.3">
      <c r="D29" t="s">
        <v>140</v>
      </c>
    </row>
    <row r="30" spans="4:7" x14ac:dyDescent="0.3">
      <c r="D30" t="s">
        <v>142</v>
      </c>
    </row>
    <row r="31" spans="4:7" x14ac:dyDescent="0.3">
      <c r="D31" t="s">
        <v>143</v>
      </c>
    </row>
    <row r="32" spans="4:7" x14ac:dyDescent="0.3">
      <c r="D32" t="s">
        <v>144</v>
      </c>
    </row>
    <row r="33" spans="4:4" x14ac:dyDescent="0.3">
      <c r="D33" t="s">
        <v>145</v>
      </c>
    </row>
    <row r="34" spans="4:4" x14ac:dyDescent="0.3">
      <c r="D34" t="s">
        <v>146</v>
      </c>
    </row>
    <row r="35" spans="4:4" x14ac:dyDescent="0.3">
      <c r="D35" t="s">
        <v>130</v>
      </c>
    </row>
  </sheetData>
  <dataValidations count="1">
    <dataValidation type="date" allowBlank="1" showInputMessage="1" showErrorMessage="1" sqref="H5:H14" xr:uid="{BBDD3AE7-0544-48FA-B3A2-913C55F76235}">
      <formula1>1</formula1>
      <formula2>401768</formula2>
    </dataValidation>
  </dataValidations>
  <pageMargins left="0.7" right="0.7" top="0.75" bottom="0.75" header="0.3" footer="0.3"/>
  <pageSetup orientation="portrait" r:id="rId1"/>
  <legacy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CE49E01A-3CE3-4BBF-9FB3-E3B99D5F4C5D}">
          <x14:formula1>
            <xm:f>'List(Hide when complete)'!$M$2:$M$4</xm:f>
          </x14:formula1>
          <xm:sqref>G5:G14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d8f7d19-50dd-4ca5-833a-f68575fcf434" xsi:nil="true"/>
    <lcf76f155ced4ddcb4097134ff3c332f xmlns="3188db64-835f-49dd-a92e-b63c50075c6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B32173F7A8AF44CAD29E02D9EC3CE55" ma:contentTypeVersion="10" ma:contentTypeDescription="Create a new document." ma:contentTypeScope="" ma:versionID="c0606000b0a76611c9c221c129150a4a">
  <xsd:schema xmlns:xsd="http://www.w3.org/2001/XMLSchema" xmlns:xs="http://www.w3.org/2001/XMLSchema" xmlns:p="http://schemas.microsoft.com/office/2006/metadata/properties" xmlns:ns2="3188db64-835f-49dd-a92e-b63c50075c64" xmlns:ns3="bd8f7d19-50dd-4ca5-833a-f68575fcf434" targetNamespace="http://schemas.microsoft.com/office/2006/metadata/properties" ma:root="true" ma:fieldsID="b8bde7e93b1df92cbce206185019a186" ns2:_="" ns3:_="">
    <xsd:import namespace="3188db64-835f-49dd-a92e-b63c50075c64"/>
    <xsd:import namespace="bd8f7d19-50dd-4ca5-833a-f68575fcf4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88db64-835f-49dd-a92e-b63c50075c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8f7d19-50dd-4ca5-833a-f68575fcf43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0e39f19-4702-43aa-90c3-3f3379c5cbba}" ma:internalName="TaxCatchAll" ma:showField="CatchAllData" ma:web="bd8f7d19-50dd-4ca5-833a-f68575fcf4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EFDDBE-1A50-4939-B594-84D3802730D2}">
  <ds:schemaRefs>
    <ds:schemaRef ds:uri="http://schemas.microsoft.com/sharepoint/v3/contenttype/forms"/>
  </ds:schemaRefs>
</ds:datastoreItem>
</file>

<file path=customXml/itemProps2.xml><?xml version="1.0" encoding="utf-8"?>
<ds:datastoreItem xmlns:ds="http://schemas.openxmlformats.org/officeDocument/2006/customXml" ds:itemID="{F0F1905A-3079-4603-AB32-35FA71E8519A}">
  <ds:schemaRefs>
    <ds:schemaRef ds:uri="http://schemas.microsoft.com/office/2006/metadata/properties"/>
    <ds:schemaRef ds:uri="http://schemas.microsoft.com/office/infopath/2007/PartnerControls"/>
    <ds:schemaRef ds:uri="bd8f7d19-50dd-4ca5-833a-f68575fcf434"/>
    <ds:schemaRef ds:uri="3188db64-835f-49dd-a92e-b63c50075c64"/>
  </ds:schemaRefs>
</ds:datastoreItem>
</file>

<file path=customXml/itemProps3.xml><?xml version="1.0" encoding="utf-8"?>
<ds:datastoreItem xmlns:ds="http://schemas.openxmlformats.org/officeDocument/2006/customXml" ds:itemID="{2B8FA0CF-CD20-4572-B821-BC2F94BBF7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88db64-835f-49dd-a92e-b63c50075c64"/>
    <ds:schemaRef ds:uri="bd8f7d19-50dd-4ca5-833a-f68575fcf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Sec. 1 Respondent Information</vt:lpstr>
      <vt:lpstr>Sec. 2 Housing Authority Only</vt:lpstr>
      <vt:lpstr>Sec. 3 Demographics</vt:lpstr>
      <vt:lpstr>List(Hide when complete)</vt:lpstr>
      <vt:lpstr>Table #2 - Rental Price Lvls S2</vt:lpstr>
      <vt:lpstr>Table #3 - Project Disposition </vt:lpstr>
      <vt:lpstr>'Sec. 1 Respondent Information'!Print_Area</vt:lpstr>
    </vt:vector>
  </TitlesOfParts>
  <Manager/>
  <Company>State of Connecticut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Pho, Tawny</dc:creator>
  <cp:keywords/>
  <dc:description/>
  <cp:lastModifiedBy>Wanda Purcell</cp:lastModifiedBy>
  <cp:revision/>
  <dcterms:created xsi:type="dcterms:W3CDTF">2026-03-12T18:28:27Z</dcterms:created>
  <dcterms:modified xsi:type="dcterms:W3CDTF">2026-06-25T19:37:37Z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0x0101006B32173F7A8AF44CAD29E02D9EC3CE55</vt:lpwstr>
  </property>
  <property fmtid="{D5CDD505-2E9C-101B-9397-08002B2CF9AE}" pid="3" name="MediaServiceImageTags">
    <vt:lpwstr/>
  </property>
</Properties>
</file>